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1760" tabRatio="645"/>
  </bookViews>
  <sheets>
    <sheet name="汇总" sheetId="1" r:id="rId1"/>
  </sheets>
  <externalReferences>
    <externalReference r:id="rId2"/>
  </externalReferences>
  <definedNames>
    <definedName name="_xlnm._FilterDatabase" localSheetId="0" hidden="1">汇总!$A$7:$K$330</definedName>
    <definedName name="_xlnm.Print_Area" localSheetId="0">汇总!$A$1:$J$205</definedName>
    <definedName name="_xlnm.Print_Titles" localSheetId="0">汇总!$7:$7</definedName>
    <definedName name="设备规格及型号">[1]型号及价格表!$D$3:$D$185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4" i="1" l="1"/>
  <c r="J93" i="1"/>
  <c r="J92" i="1"/>
  <c r="J91" i="1"/>
  <c r="J90" i="1"/>
  <c r="J89" i="1"/>
  <c r="J88" i="1"/>
  <c r="J86" i="1"/>
  <c r="J85" i="1"/>
  <c r="J83" i="1"/>
  <c r="J82" i="1"/>
  <c r="J81" i="1"/>
  <c r="J80" i="1"/>
  <c r="J77" i="1"/>
  <c r="J76" i="1"/>
  <c r="J73" i="1"/>
  <c r="J72" i="1"/>
  <c r="C29" i="1"/>
  <c r="C28" i="1"/>
  <c r="C27" i="1"/>
  <c r="C26" i="1"/>
  <c r="C25" i="1"/>
  <c r="C20" i="1"/>
  <c r="C19" i="1"/>
  <c r="C18" i="1"/>
  <c r="C17" i="1"/>
  <c r="C16" i="1"/>
  <c r="D12" i="1"/>
  <c r="C12" i="1"/>
  <c r="D11" i="1"/>
  <c r="C11" i="1"/>
  <c r="D10" i="1"/>
  <c r="C10" i="1"/>
  <c r="D9" i="1"/>
  <c r="C9" i="1"/>
  <c r="D8" i="1"/>
  <c r="C8" i="1"/>
  <c r="J3" i="1"/>
</calcChain>
</file>

<file path=xl/sharedStrings.xml><?xml version="1.0" encoding="utf-8"?>
<sst xmlns="http://schemas.openxmlformats.org/spreadsheetml/2006/main" count="2249" uniqueCount="596">
  <si>
    <t>附件一：空调设备统计表（一）</t>
  </si>
  <si>
    <t>供应商</t>
  </si>
  <si>
    <t>南京天加环境科技有限公司</t>
  </si>
  <si>
    <t>周宏</t>
  </si>
  <si>
    <t>到货数量</t>
  </si>
  <si>
    <t>普装</t>
  </si>
  <si>
    <t>安徽艺洲</t>
  </si>
  <si>
    <t>何明进</t>
  </si>
  <si>
    <t>特装一</t>
  </si>
  <si>
    <t>安1#2层检验科、4楼手术室、ICU；6#4层CCU</t>
  </si>
  <si>
    <t>曾孟杰
丁韶华</t>
  </si>
  <si>
    <t>15061922129
13775689010</t>
  </si>
  <si>
    <t>特装二</t>
  </si>
  <si>
    <t>1#2层内镜中心，3层病理、输血、中心供应室，6#1层静配中心、5层心外ICU</t>
  </si>
  <si>
    <t>黄华</t>
  </si>
  <si>
    <t>序号</t>
  </si>
  <si>
    <t>类别</t>
  </si>
  <si>
    <t>项目</t>
  </si>
  <si>
    <t>规格、型号</t>
  </si>
  <si>
    <t>图纸编号</t>
  </si>
  <si>
    <t>机型</t>
  </si>
  <si>
    <t>厂家参数</t>
  </si>
  <si>
    <t>使用区域</t>
  </si>
  <si>
    <t>单位</t>
  </si>
  <si>
    <t>多联机</t>
  </si>
  <si>
    <t>N36B</t>
  </si>
  <si>
    <t>TMDN036AC</t>
  </si>
  <si>
    <t>制冷量：3.6kW
制热量：4.0kW
名义输入功率：55W</t>
  </si>
  <si>
    <t>12#楼9层</t>
  </si>
  <si>
    <t>台</t>
  </si>
  <si>
    <t>N71B</t>
  </si>
  <si>
    <t>TMDN071AC</t>
  </si>
  <si>
    <t>制冷量：7.1kW
制热量：8.0kW
名义输入功率：105W</t>
  </si>
  <si>
    <t>N90B</t>
  </si>
  <si>
    <t>TMDN090AE</t>
  </si>
  <si>
    <t>制冷量：9.0kW
制热量：10.0kW
名义输入功率：130W</t>
  </si>
  <si>
    <t>TMDN112AE</t>
  </si>
  <si>
    <t>制冷量：11.2kW
制热量：12.5kW
名义输入功率：160W</t>
  </si>
  <si>
    <t>TMDN160AE</t>
  </si>
  <si>
    <t>制冷量：16.0kW
制热量：18.0kW
名义输入功率：200W</t>
  </si>
  <si>
    <t>全新风处理机</t>
  </si>
  <si>
    <t>制冷量：45.0KW，
制热量：28.0KW;风量：4000m³/h；静压300Pa</t>
  </si>
  <si>
    <t>W450</t>
  </si>
  <si>
    <t>TMDF400A-030</t>
  </si>
  <si>
    <t>制冷量：28.0KW，
制热量：17.4KW;风量：2500m³/h；静压200Pa</t>
  </si>
  <si>
    <t>W280</t>
  </si>
  <si>
    <t>TMDF250A-020</t>
  </si>
  <si>
    <t>线控器</t>
  </si>
  <si>
    <t>TE300A00</t>
  </si>
  <si>
    <t>N28B</t>
  </si>
  <si>
    <t>TMDN028AC</t>
  </si>
  <si>
    <t>制冷量：2.8KW，
制热量：3.2KW;风量：500m³/h；静压30Pa</t>
  </si>
  <si>
    <t>1#2层检验科
6#4层CCU</t>
  </si>
  <si>
    <t>制冷量：3.6KW，
制热量：4.0KW;风量：560m³/h；静压30Pa</t>
  </si>
  <si>
    <t>N45B</t>
  </si>
  <si>
    <t>TMDN045AC</t>
  </si>
  <si>
    <t>制冷量：4.5KW，
制热量：5.0KW;风量：750m³/h；静压30Pa</t>
  </si>
  <si>
    <t>N56B</t>
  </si>
  <si>
    <t>TMDN056AC</t>
  </si>
  <si>
    <t>制冷量：5.6KW，
制热量：6.3KW;风量：750m³/h；静压30Pa</t>
  </si>
  <si>
    <t>制冷量：7.1KW，
制热量：8.0KW;风量：1000m³/h；静压30Pa</t>
  </si>
  <si>
    <t>自由静压风管式室内机</t>
  </si>
  <si>
    <t>N80B</t>
  </si>
  <si>
    <t>TMDN080AE</t>
  </si>
  <si>
    <t>制冷量：8.0KW，
制热量：9.0KW;风量：1300m³/h；静压100Pa</t>
  </si>
  <si>
    <t>制冷量：9.0KW，
制热量：10.0KW;风量：1300m³/h；静压100Pa</t>
  </si>
  <si>
    <t>N100B</t>
  </si>
  <si>
    <t>TMDN100AE</t>
  </si>
  <si>
    <t>制冷量：10.0KW，
制热量：11.2KW;风量：1600m³/h；静压100Pa</t>
  </si>
  <si>
    <t>N112B</t>
  </si>
  <si>
    <t>制冷量：11.2KW，
制热量：12.5KW;风量：1600m³/h；静压100Pa</t>
  </si>
  <si>
    <t>1#3层</t>
  </si>
  <si>
    <t>N125B</t>
  </si>
  <si>
    <t>TMDN125AE</t>
  </si>
  <si>
    <t>制冷量：12.5KW，
制热量：14.0KW;风量：1600m³/h；静压100Pa</t>
  </si>
  <si>
    <t>1#2层检验科</t>
  </si>
  <si>
    <t>全直流变频多联室外机</t>
  </si>
  <si>
    <t>冷量28，热量31.5</t>
  </si>
  <si>
    <t>TIMS285CSREA</t>
  </si>
  <si>
    <t>制冷量28.5KW,制热量31.5KW，风量11300m3/h,制冷/制热功率7.65/7.45KW,电压380V</t>
  </si>
  <si>
    <t>冷量45，热量50</t>
  </si>
  <si>
    <t>TIMS450CSRYA</t>
  </si>
  <si>
    <t>制冷量45KW,制热量50KW，风量13980m3/h,制冷/制热功率12.3/12.2KW,电压380V</t>
  </si>
  <si>
    <t>冷量73.5，热量81.5</t>
  </si>
  <si>
    <t>W735</t>
  </si>
  <si>
    <t>TIMS260DSA</t>
  </si>
  <si>
    <t>制冷量73KW,制热量81.5KW，风量27000m3/h,制冷/制热功率20.12/19.42KW,电压380V</t>
  </si>
  <si>
    <t>冷量112，热量126</t>
  </si>
  <si>
    <t>W1230</t>
  </si>
  <si>
    <t>TIMS200CXT</t>
  </si>
  <si>
    <t>制冷量56KW,制热量63KW，风量25800m3/h,制冷/制热功率15.77/15.5KW,电压380V</t>
  </si>
  <si>
    <t>冷量142，热量156.5</t>
  </si>
  <si>
    <t>W1415</t>
  </si>
  <si>
    <t>TIMS240CXA</t>
  </si>
  <si>
    <t>制冷量68KW,制热量75KW，风量25800m3/h,制冷/制热功率19/18KW,电压380V</t>
  </si>
  <si>
    <t>TIMS260CXA</t>
  </si>
  <si>
    <t>冷量137，热量150</t>
  </si>
  <si>
    <t>W1350</t>
  </si>
  <si>
    <t>中静压风管式室内机</t>
  </si>
  <si>
    <t>冷量2.8，热量3.2</t>
  </si>
  <si>
    <t>TMDN028AEB</t>
  </si>
  <si>
    <t>制冷量2.8KW,制热量3.2KW，风量450m3/h,机外余压50pa，电量35W,电压220V</t>
  </si>
  <si>
    <t>1#1、3层</t>
  </si>
  <si>
    <t>冷量3.6，热量4</t>
  </si>
  <si>
    <t>TMDN036AEB</t>
  </si>
  <si>
    <t>制冷量3.6KW,制热量4KW，风量500m3/h,机外余压50pa，电量40W,电压220V</t>
  </si>
  <si>
    <t>冷量7.1，热量8</t>
  </si>
  <si>
    <t>TMDN071AE</t>
  </si>
  <si>
    <t>制冷量7.1KW,制热量8KW，风量1000m3/h,机外余压50pa，电量110W,电压220V</t>
  </si>
  <si>
    <t>冷量10，热量11.2</t>
  </si>
  <si>
    <t>制冷量10KW,制热量11.2KW，风量1600m3/h,机外余压50pa，电量160W,电压220V</t>
  </si>
  <si>
    <t>1#手术室</t>
  </si>
  <si>
    <t>冷量50.4，热量56.5</t>
  </si>
  <si>
    <t>TIMS180CST</t>
  </si>
  <si>
    <t>制冷量50.4KW,制热量56KW，风量13980m3/h,制冷/制热功率13.6/13.7KW,电压380V</t>
  </si>
  <si>
    <t>冷量180，热量200</t>
  </si>
  <si>
    <t>KR-4-1</t>
  </si>
  <si>
    <t>TIMS320CXT</t>
  </si>
  <si>
    <t>制冷量90KW,制热量100KW，风量27000m3/h,制冷/制热功率25.2/24.9KW,电压380V</t>
  </si>
  <si>
    <t>6#4层CCU</t>
  </si>
  <si>
    <t>冷量140，热量156.5</t>
  </si>
  <si>
    <t>KR-4-2</t>
  </si>
  <si>
    <t>冷量8，热量9</t>
  </si>
  <si>
    <t>制冷量8KW，制热量9KW，风量1300m3/h,机外余压50pa，电量130W,电压220V</t>
  </si>
  <si>
    <t>1#一层、三层</t>
  </si>
  <si>
    <t>水机</t>
  </si>
  <si>
    <t>卧式风机盘管</t>
  </si>
  <si>
    <t>冷量9KW，风量1700CMH，电功率210W,电压220V，机外余压50PA，盘管水压降≦45KPA，噪声52db，</t>
  </si>
  <si>
    <t>TCR1000JL5SDNNTN</t>
  </si>
  <si>
    <t>制冷量：9.1KW，电功率：169W，静压：50pa，
风量：1700m³/h；噪声值：49dB (A)，三排管；
进出水管管径：Rc 3/4(锥管内螺纹)；
尺寸：1530*470*230</t>
  </si>
  <si>
    <t>1#四层ICU</t>
  </si>
  <si>
    <t>TCR1000JR5SDNNTN</t>
  </si>
  <si>
    <t>冷量7.6KW，风量1360CMH，电功率174W,电压220V，机外余压50PA，盘管水压降≦45KPA，噪声48db，</t>
  </si>
  <si>
    <t>TCR800JL5SDNNTN</t>
  </si>
  <si>
    <t>制冷量：8.0kW，电功率：134W，静压：50pa，
风量：1360m³/h；噪声值：48dB (A)，三排管；进出水管管径：Rc 3/4(锥管内螺纹)；
尺寸：1530*470*230</t>
  </si>
  <si>
    <t>TCR800JR5SDNNTN</t>
  </si>
  <si>
    <t>参数表无此规格</t>
  </si>
  <si>
    <t>TCR600JL5SDNNTN</t>
  </si>
  <si>
    <t>制冷量：5.95kW，电功率：114W，静压：50pa，
风量：1020m³/h；噪声值：47dB (A)，三排管；
进出水管管径：Rc 3/4(锥管内螺纹)；
尺寸：1085*470*230</t>
  </si>
  <si>
    <t>TCR600JR5SDNNTN</t>
  </si>
  <si>
    <t>冷量4.5KW，风量850CMH，电功率100W,电压220V，机外余压50PA，盘管水压降≦45KPA，噪声47db，</t>
  </si>
  <si>
    <t>TCR500JL5SDNNTN</t>
  </si>
  <si>
    <t>制冷量：5.0kW，电功率：82W，静压：50pa，
风量：850m³/h；噪声值：45dB (A)，三排管；
进出水管管径：Rc 3/4(锥管内螺纹)；
尺寸：995*470*230</t>
  </si>
  <si>
    <t>TCR500JR5SDNNTN</t>
  </si>
  <si>
    <t>冷量3.66KW，风量680CMH，电功率84W,电压220V，机外余压50PA，盘管水压降≦45KPA，噪声46db，</t>
  </si>
  <si>
    <t>TCR400JL5SDNNTN</t>
  </si>
  <si>
    <t>制冷量：4.15kW，电功率：65W，静压：50pa，
风量：680m³/h；噪声值：43dB (A)，三排管；
进出水管管径：Rc 3/4(锥管内螺纹)；
尺寸：930*470*230</t>
  </si>
  <si>
    <t>TCR400JR5SDNNTN</t>
  </si>
  <si>
    <t>冷量3.1KW，风量510CMH，电功率66W,电压220V，机外余压50PA，盘管水压降≦45KPA，噪声44db，</t>
  </si>
  <si>
    <t>TCR300JR5SDNNTN</t>
  </si>
  <si>
    <t>制冷量：3.2kW，电功率：55W，静压：50pa，
风量：510m³/h；噪声值：41dB (A)，三排管；
进出水管管径：Rc 3/4(锥管内螺纹)；
尺寸：845*470*230</t>
  </si>
  <si>
    <t>冷量2.08KW，风量340CMH，电功率49W,电压220V，机外余压50PA，盘管水压降≦45KPA，噪声42db，</t>
  </si>
  <si>
    <t>TCR200JL5SDNNTN</t>
  </si>
  <si>
    <t>制冷量：2.21kW，电功率：38W，静压：50pa，
风量：340m³/h；噪声值：40dB (A)，三排管；
进出水管管径：Rc 3/4(锥管内螺纹)；
尺寸：695*470*230</t>
  </si>
  <si>
    <t>TCR200JR5SDNNTN</t>
  </si>
  <si>
    <t>6#</t>
  </si>
  <si>
    <t>冷量9KW，风量1700m3/h,机外余压50Pa</t>
  </si>
  <si>
    <t>1#楼室内机</t>
  </si>
  <si>
    <t>风量2040m3/h,机外余压50Pa</t>
  </si>
  <si>
    <t>TCR1200JL5SDNNTN</t>
  </si>
  <si>
    <t>制冷量：11.25KW，电功率：206W，静压：50pa；
风量：2040m³/h；噪声值：49dB (A)，三排管；
进出水管管径：Rc 3/4(锥管内螺纹)；
尺寸：1795*490*250</t>
  </si>
  <si>
    <t>/</t>
  </si>
  <si>
    <t>TCR1200JR5SDNNTN</t>
  </si>
  <si>
    <t>冷量7.6KW，风量1360m3/h,机外余压50Pa</t>
  </si>
  <si>
    <t>制冷量：6.4KW，
风量1020 m³/h；机外余压50Pa</t>
  </si>
  <si>
    <t>制冷量：4.15KW，
风量：680 m³/h；机外余压50Pa</t>
  </si>
  <si>
    <t>冷量4.5KW，风量850m3/h,机外余压50Pa</t>
  </si>
  <si>
    <t>冷量3.1KW，风量510m3/h,机外余压50Pa</t>
  </si>
  <si>
    <t>TCR300JL5SDNNTN</t>
  </si>
  <si>
    <t>制冷量：2.21KW，
风量：340m³/h；机外余压50Pa</t>
  </si>
  <si>
    <t>制冷量：11.25KW，电功率：206W，静压：30pa；
风量：2040m³/h；噪声值：49dB (A)，三排管；
进出水管管径：Rc 3/4(锥管内螺纹)；
尺寸：1795*490*250</t>
  </si>
  <si>
    <t>6#7#楼室内机</t>
  </si>
  <si>
    <t>冷量7.6KW，风量1360m3/h,机外余压30Pa</t>
  </si>
  <si>
    <t>制冷量：4.5kW，制热量：5.0kW</t>
  </si>
  <si>
    <t>TMDN045AEB</t>
  </si>
  <si>
    <t>制冷量4.5KW,制热量5.0KW，风量650m3/h,机外余压50pa，电量45W,电压220V</t>
  </si>
  <si>
    <t>1#一、三层</t>
  </si>
  <si>
    <t>额定制冷量5.6KW，制热量6.3KW</t>
  </si>
  <si>
    <t>TMDN056AEB</t>
  </si>
  <si>
    <t>制冷量5.6KW,制热量6.3KW，风量650m3/h,机外余压50pa，电量45W,电压220V</t>
  </si>
  <si>
    <t>模块机</t>
  </si>
  <si>
    <t>模块涡旋式</t>
  </si>
  <si>
    <t>制冷量：130kw
制热量：135kw</t>
  </si>
  <si>
    <t>FR(ICU)-W-1~3</t>
  </si>
  <si>
    <t>TCA401XHG</t>
  </si>
  <si>
    <t>制冷量：130kw,制冷功率：39KW
制热量：140kw,制热功率：42KW
热水口径：DN65（法兰连接）
运行重量：1000kg</t>
  </si>
  <si>
    <t>1#4层</t>
  </si>
  <si>
    <t>净化空调主机-四管制</t>
  </si>
  <si>
    <t xml:space="preserve">制冷量：66kw
制热量：70kw
</t>
  </si>
  <si>
    <t>FR(H)-W-1~10</t>
  </si>
  <si>
    <t>TCA201XHF</t>
  </si>
  <si>
    <t>制冷量：66kw,制冷功率：20KW
制热量：70kw,制热功率：20KW
冷水口径：DN65（法兰连接）
热水口径：DN65(内螺纹)
运行重量：710kg</t>
  </si>
  <si>
    <t>模块涡旋式变频热泵机组</t>
  </si>
  <si>
    <t xml:space="preserve">制冷量：130kw
制热量：150kw
</t>
  </si>
  <si>
    <t>FR-W-1~5</t>
  </si>
  <si>
    <t>TCAV130BHE</t>
  </si>
  <si>
    <t>制冷量：130kw,制冷功率：41.8KW
制热量：150kw,制热功率：45KW
口径：DN65（法兰连接）
最大总功率：63KW；运行重量：1060Kg</t>
  </si>
  <si>
    <t>1#三层信息中心</t>
  </si>
  <si>
    <t>KR-XX-3-2</t>
  </si>
  <si>
    <t>KR-1-JZ-4</t>
  </si>
  <si>
    <t>TIMS180CXT</t>
  </si>
  <si>
    <t>1#1层急诊</t>
  </si>
  <si>
    <t>W1010（KR-1-MY-2）</t>
  </si>
  <si>
    <t>1#1层药房</t>
  </si>
  <si>
    <t>KR-XX-3-1</t>
  </si>
  <si>
    <t>TIMS200CXA</t>
  </si>
  <si>
    <t>TIMS220DXA</t>
  </si>
  <si>
    <t>制冷量61.5KW,制热量69KW，风量25800m3/h,制冷/制热功率17.87/17.3KW,电压380V</t>
  </si>
  <si>
    <t>KR-1-JZ-6</t>
  </si>
  <si>
    <t>TIMS320DSA</t>
  </si>
  <si>
    <t>KR-1-JZ-8</t>
  </si>
  <si>
    <t>W252（KR-1-MY-1/3）</t>
  </si>
  <si>
    <t>TIMS252CSREA</t>
  </si>
  <si>
    <t>制冷量25.2KW,制热量27KW，风量11300m3/h,制冷/制热功率5.99/5.85KW,电压380V</t>
  </si>
  <si>
    <t>KR-1-JZ-2</t>
  </si>
  <si>
    <t>TIMS180DST</t>
  </si>
  <si>
    <t>制冷量50.4KW,制热量56KW，风量13980m3/h,制冷/制热功率13.5/13.6KW,电压380V</t>
  </si>
  <si>
    <t>KR-1-JZ-3</t>
  </si>
  <si>
    <t>KR-1-JZ-7</t>
  </si>
  <si>
    <t>KR-2-JZ-7</t>
  </si>
  <si>
    <t>1#二层检验科</t>
  </si>
  <si>
    <t>KR-2-JY-8</t>
  </si>
  <si>
    <t>TIMS240DSA</t>
  </si>
  <si>
    <t>KR-2-JY-2</t>
  </si>
  <si>
    <t>TIMS260DXA</t>
  </si>
  <si>
    <t>制冷量73.5KW,制热量81.5KW，风量27000m3/h,制冷/制热功率19.27/19.01KW,电压380V</t>
  </si>
  <si>
    <t>KR-2-JY-9</t>
  </si>
  <si>
    <t>KR-2-JY-13</t>
  </si>
  <si>
    <t>TIMS280DSA</t>
  </si>
  <si>
    <t>制冷量78.5KW,制热量87.5KW，风量27000m3/h,制冷/制热功率21.8/21.3KW,电压380V</t>
  </si>
  <si>
    <t>KR-2-JY-3</t>
  </si>
  <si>
    <t>个</t>
  </si>
  <si>
    <t>多联机为线控器，水机为温控器</t>
  </si>
  <si>
    <t>制冷量28KW，制热量17.4KW风量3000m3/h，余压300pa</t>
  </si>
  <si>
    <t>X(N)-XZ-3-1(N30X)</t>
  </si>
  <si>
    <t>TMDF300A-020</t>
  </si>
  <si>
    <t>制冷量28KW，制热量17.4KW,风量3000m3/h,静压200pa,电量750W，电压380V</t>
  </si>
  <si>
    <t>普装自己收货</t>
  </si>
  <si>
    <t>X(N)-XZ-3-2(N30X)</t>
  </si>
  <si>
    <t>TCR300JL3SDNNTN</t>
  </si>
  <si>
    <t>1.5.6.7变更图纸补货</t>
  </si>
  <si>
    <t>TCR200JR3SDNNTN</t>
  </si>
  <si>
    <t>TCR400JR3SDNNTN</t>
  </si>
  <si>
    <t>TCR600JR3SDNNTN</t>
  </si>
  <si>
    <t>TCR300JR3SDNNTN</t>
  </si>
  <si>
    <t>5#4层</t>
  </si>
  <si>
    <t>自由静压风管式室</t>
  </si>
  <si>
    <t>直膨机</t>
  </si>
  <si>
    <t>空调机组JK（X）50</t>
  </si>
  <si>
    <t>风量：5000m³/h，新风量：5000m³/h，
制冷量：89.00KW，加湿量：40kg/h
风机功率：4KW，机外余压：700Pa；</t>
  </si>
  <si>
    <t>JK(X)50、JK-2-JY-1</t>
  </si>
  <si>
    <r>
      <t>TAC020025BHVHFHS0320</t>
    </r>
    <r>
      <rPr>
        <sz val="10"/>
        <rFont val="宋体"/>
        <charset val="134"/>
      </rPr>
      <t>（内机</t>
    </r>
    <r>
      <rPr>
        <sz val="10"/>
        <rFont val="Arial"/>
        <family val="2"/>
      </rPr>
      <t>1</t>
    </r>
    <r>
      <rPr>
        <sz val="10"/>
        <rFont val="宋体"/>
        <charset val="134"/>
      </rPr>
      <t>台）、</t>
    </r>
    <r>
      <rPr>
        <sz val="10"/>
        <rFont val="Arial"/>
        <family val="2"/>
      </rPr>
      <t>TSAV0160BRCX</t>
    </r>
    <r>
      <rPr>
        <sz val="10"/>
        <rFont val="宋体"/>
        <charset val="134"/>
      </rPr>
      <t>（外机</t>
    </r>
    <r>
      <rPr>
        <sz val="10"/>
        <rFont val="Arial"/>
        <family val="2"/>
      </rPr>
      <t>2</t>
    </r>
    <r>
      <rPr>
        <sz val="10"/>
        <rFont val="宋体"/>
        <charset val="134"/>
      </rPr>
      <t>台）</t>
    </r>
  </si>
  <si>
    <t>风量：5000m³/h，新风量：5000m³/h，
制冷量：90.00KW，加湿量：40kg/h
风机功率：4KW，机外余压：700Pa；</t>
  </si>
  <si>
    <t>空调机组JK（X）55</t>
  </si>
  <si>
    <t>风量：5500m³/h，新风量：5500m³/h，
制冷量：96.00KW，加湿量：45kg/h
风机功率：4KW，机外余压：700Pa；</t>
  </si>
  <si>
    <t>JK(X)55、JK-2-JY-3</t>
  </si>
  <si>
    <t>TAC020032BHVHFHS0400（内机1台）、TSAV0200BRCX（外机2台）</t>
  </si>
  <si>
    <t>风量：5500m³/h，新风量：5500m³/h，
制冷量：112.00KW，加湿量：32kg/h
风机功率：4KW，机外余压：700Pa；</t>
  </si>
  <si>
    <t>空调机组JK（X）75</t>
  </si>
  <si>
    <t>风量：7500m³/h，新风量：7500m³/h，
制冷量：131.00KW，加湿量：60kg/h
风机功率：5.5KW，机外余压：700Pa；</t>
  </si>
  <si>
    <t>JK(X)75、JK-2-JY-2</t>
  </si>
  <si>
    <t>TAC022032BHVHFHS0480（内机1台）、TSAV0160BRCX（外机3台）</t>
  </si>
  <si>
    <t>风量：7500m³/h，新风量：7500m³/h，
制冷量：135.00KW，加湿量：60kg/h
风机功率：5.5KW，机外余压：700Pa；</t>
  </si>
  <si>
    <t>新风机组KX30</t>
  </si>
  <si>
    <t>风量：3000m³/h，新风量：3000m³/h，
制冷量：30.00KW，风机功率：2.2KW，
机外余压：400Pa；</t>
  </si>
  <si>
    <t>KR-2-JY-12</t>
  </si>
  <si>
    <t>TAC014021CCX（内机1台）、TSAX030CR（外机1台）</t>
  </si>
  <si>
    <t>1#</t>
  </si>
  <si>
    <t>新风机组KX40</t>
  </si>
  <si>
    <t>风量：4000m³/h，新风量：4000m³/h，
制冷量：41.00KW，风机功率：3KW，
机外余压：500Pa；</t>
  </si>
  <si>
    <t>KR-2-JY-6</t>
  </si>
  <si>
    <t>TAC014026CCX（内机1台）、TSAX041CR（外机1台）</t>
  </si>
  <si>
    <t>新风机组KX60</t>
  </si>
  <si>
    <t>风量：6000m³/h，新风量：6000m³/h，
制冷量：61.00KW，风机功率：3KW，
机外余压：500Pa；</t>
  </si>
  <si>
    <t>KR-2-JY-1、14</t>
  </si>
  <si>
    <t>TAC020029CCX（内机1台）、TSAX062CR（外机1台）</t>
  </si>
  <si>
    <t>TAC020029CCX（内机1台）、TSAX062CR（外机0台）</t>
  </si>
  <si>
    <t>新风机组KX85</t>
  </si>
  <si>
    <t>风量：8500m³/h，新风量：8500m³/h，
制冷量：82.00KW，风机功率：4KW，
机外余压：550Pa；</t>
  </si>
  <si>
    <t>KR-2-JY-5</t>
  </si>
  <si>
    <t>TAC020034CCX（内机1台）、TSAX041CR（外机2台）</t>
  </si>
  <si>
    <t>医用洁净型风冷热泵直膨式恒温恒湿空调机组JK-4-ICU-01</t>
  </si>
  <si>
    <t>送风量14000CMH，新风量2200CMH，风机功率11KW，机外余压1000pa,风机总效率80%，制冷量84KW，制热量56KW,再热量36KW,加湿量22kg/h，加湿器功率20KW,</t>
  </si>
  <si>
    <t>JK-4-ICU-01</t>
  </si>
  <si>
    <t>TBC022035BHVHRHS0320（内机1台）、TSAV0160BRCX（外机2台）</t>
  </si>
  <si>
    <t>风量：14000m³/h，新风量：2200m³/h，
制冷量：90KW，加湿量：36kg/h
风机功率：11KW，机外余压：900Pa；</t>
  </si>
  <si>
    <t>医用洁净型风冷热泵直膨式恒温恒湿空调机组JK-4-ICU-02</t>
  </si>
  <si>
    <t>送风量9000CMH，新风量1600CMH，风机功率11KW，机外余压900pa,风机总效率80%，制冷量60KW，制热量40KW,再热量20KW,加湿量15kg/h，加湿器功率12KW,</t>
  </si>
  <si>
    <t>JK-4-ICU-02</t>
  </si>
  <si>
    <t>TAC020025BHVHRHS0240（内机1台）、TSAV0120BRCX（外机2台）</t>
  </si>
  <si>
    <t>风量：9000m³/h，新风量：1200m³/h，
制冷量：71.06KW，加湿量：24kg/h
风机功率：5.5KW，机外余压：800Pa；</t>
  </si>
  <si>
    <t>数码变容量直膨新风预处理机组SF（X）-4-ICU-01</t>
  </si>
  <si>
    <r>
      <t>送风量4000CMH，新风量4000CMH，风机功率3KW，机外静压700pa,风机总效率80%，制冷量61.5KW，制热量50KW，噪声</t>
    </r>
    <r>
      <rPr>
        <sz val="10"/>
        <color theme="1"/>
        <rFont val="宋体"/>
        <charset val="134"/>
      </rPr>
      <t>≦75db</t>
    </r>
  </si>
  <si>
    <t>SF（X）-4-ICU-01</t>
  </si>
  <si>
    <t>TAC016024BHVHFXS0240（内机1台）、TSAV0120BRCX（外机2台）</t>
  </si>
  <si>
    <t>风量：4000m³/h，新风量：4000m³/h，
制冷量：64.00KW，风机功率：4.0KW，
机外余压：700Pa；</t>
  </si>
  <si>
    <t>医用洁净型风冷热泵直膨式全新风空气处理机组SF-4-ICU-03</t>
  </si>
  <si>
    <t>送风量3000CMH，风机功率3KW，机外余压750pa,风机总效率80%，制冷量50.4KW，制热量38.8KW,再热量24KW,加湿量22kg/h，加湿器功率20KW,</t>
  </si>
  <si>
    <t>SF-4-ICU-03</t>
  </si>
  <si>
    <t>TAC016022BHVHFHS0200（内机1台）、TSAV0200BRCX（外机1台）</t>
  </si>
  <si>
    <t>风量：3000m³/h，新风量：3000m³/h，
制冷量：56.00KW，加湿量：22kg/h
风机功率：3KW，机外余压：750Pa；</t>
  </si>
  <si>
    <t>医用洁净型风冷热泵直膨式全新风空气处理机组SF-4-ICU-04</t>
  </si>
  <si>
    <t>送风量7500CMH，风机功率5.5KW，机外余压750pa,风机总效率80%，制冷量135KW，制热量98KW,再热量60KW,加湿量58kg/h，加湿器功率48KW,</t>
  </si>
  <si>
    <t>SF-4-ICU-04</t>
  </si>
  <si>
    <t>风量：7500m³/h，新风量：7500m³/h，
制冷量：135KW，加湿量：58kg/h
风机功率：5.5KW，机外余压：750Pa；</t>
  </si>
  <si>
    <t>医用洁净型风冷直膨式全新风空气处理机组</t>
  </si>
  <si>
    <t>风量：6000m³/h，新风量：6000m³/h，
制冷量：61.00KW，加湿量：0kg/h
风机功率：4KW，机外余压：700Pa；</t>
  </si>
  <si>
    <t>X-4-1~2</t>
  </si>
  <si>
    <t>TAC020029CHX（内机1台）、TSAX062CR（外机1台）</t>
  </si>
  <si>
    <t>新风机组X60</t>
  </si>
  <si>
    <t>卧柜式，冷量97.9KW,风量6000CMH,机外余压520pa，</t>
  </si>
  <si>
    <t>X60</t>
  </si>
  <si>
    <t>TAD060FC3LFSN52BW0-XDA23013</t>
  </si>
  <si>
    <t>风量：6000m³/h；制冷量：97.9KW，
风压：520帕，高冷</t>
  </si>
  <si>
    <t>TAD060FC3RFSN52BW0-XDA23013</t>
  </si>
  <si>
    <t>天花机通用面板</t>
  </si>
  <si>
    <t>3P</t>
  </si>
  <si>
    <r>
      <t>TM01-PANEL,TMCFTSK</t>
    </r>
    <r>
      <rPr>
        <sz val="10"/>
        <rFont val="宋体"/>
        <charset val="134"/>
      </rPr>
      <t>通用面板</t>
    </r>
  </si>
  <si>
    <t>7#1层</t>
  </si>
  <si>
    <t>天花机室外机</t>
  </si>
  <si>
    <t>TSA30KRQN3-E</t>
  </si>
  <si>
    <t>风量：1020m³/h，
机制冷量：7.2kw，制热量8kw，
制冷功率：2.38kw；制热功率：2.3KW,
电压：220v，</t>
  </si>
  <si>
    <t>天花机室内机</t>
  </si>
  <si>
    <t>TSK30KRQN3-E</t>
  </si>
  <si>
    <t>多联空调系统全新风处理机</t>
  </si>
  <si>
    <t>冷量：22KW，热量：13.7KW,风量：2000cmh ，机外静压：250Pa，运行噪声：≤47dB(A)</t>
  </si>
  <si>
    <t>N20X，KR(X)-3-BL-01~02，左式1台，右式1台，KR(X)-3-SX-01，右式1台，KR(X)-3-SX-02，左式1台，KR(X)-3-XG-02~03，左式1台，右式1台</t>
  </si>
  <si>
    <t>TMDF210A-020</t>
  </si>
  <si>
    <t>制冷量：28KW，
制热量：17.4KW;风量：2100m³/h；静压200Pa，电量700w</t>
  </si>
  <si>
    <r>
      <t>1#3</t>
    </r>
    <r>
      <rPr>
        <sz val="10"/>
        <rFont val="宋体"/>
        <charset val="134"/>
      </rPr>
      <t>层</t>
    </r>
  </si>
  <si>
    <t>冷量：45KW，热量：27.8KW,风量：3000cmh ，机外静压：350Pa，运行噪声：≤61dB(A)</t>
  </si>
  <si>
    <t>N30X，KR(X)-3-BL-03，右式1台，KR(X)-3-XG-01，左式1台</t>
  </si>
  <si>
    <t>制冷量：45.0KW，
制热量：28.0KW;风量：4000m³/h；静压300Pa，电量1400w</t>
  </si>
  <si>
    <t>多联空调系统室外机</t>
  </si>
  <si>
    <t>冷量：25.2KW，热量：27KW,运行噪声：&lt;64</t>
  </si>
  <si>
    <t>W252，KR(X)-3-BL-01~03、KR(X)-3-XG-02、KR(X)-3-SX-01、KR-3-BL-PCR</t>
  </si>
  <si>
    <t>冷量：28.5KW，热量：31.5KW,运行噪声：&lt;64</t>
  </si>
  <si>
    <t>W285，KR-3-XG-05</t>
  </si>
  <si>
    <t>冷量：33.5KW，热量：37.5KW,运行噪声：&lt;64</t>
  </si>
  <si>
    <t>W335，KR-3-SY-01</t>
  </si>
  <si>
    <t>TIMS335CSREA</t>
  </si>
  <si>
    <t>制冷量33.5KW,制热量37.5KW，风量11300m3/h,制冷/制热功率8.25/7.95KW,电压380V</t>
  </si>
  <si>
    <t>冷量：40KW，热量：45KW,运行噪声：&lt;64</t>
  </si>
  <si>
    <t>W400，KR-3-SX-04</t>
  </si>
  <si>
    <t>TIMS400CSRYA</t>
  </si>
  <si>
    <t>制冷量40KW,制热量45KW，风量13980m3/h,制冷/制热功率10.4/10.35KW,电压380V</t>
  </si>
  <si>
    <t>冷量：45KW，热量：50KW,运行噪声：&lt;64</t>
  </si>
  <si>
    <t>W450，KR(X)-3-XG-01、KR-3-SX-03</t>
  </si>
  <si>
    <t>冷量：50.4KW，热量：56.5KW,运行噪声：&lt;64</t>
  </si>
  <si>
    <t>W504，KR-3-XG-01</t>
  </si>
  <si>
    <t>冷量：73.5KW，热量：78.5KW,运行噪声：&lt;64</t>
  </si>
  <si>
    <t>W735，KR-3-BL-01</t>
  </si>
  <si>
    <t>冷量：90KW，热量：100KW,运行噪声：&lt;64</t>
  </si>
  <si>
    <t>W900，KR-3-XG-04</t>
  </si>
  <si>
    <t>冷量：95.2KW，热量：106KW,运行噪声：&lt;64</t>
  </si>
  <si>
    <t>W952，KR-3-BL-02</t>
  </si>
  <si>
    <t>TIMS340DSA</t>
  </si>
  <si>
    <t>制冷量95.2KW,制热量106KW，风量27000m3/h,制冷/制热功率25.75/25.6KW,电压380V</t>
  </si>
  <si>
    <t>冷量：113.5KW，热量：124.5KW,运行噪声：&lt;64</t>
  </si>
  <si>
    <t>W1135，KR-3-XG-02</t>
  </si>
  <si>
    <t>制冷量56KW,制热量63KW，风量25800m3/h,制冷/制热功率16.0/15.6KW,电压380V</t>
  </si>
  <si>
    <t>冷量：123.9KW，热量：138KW,运行噪声：&lt;64</t>
  </si>
  <si>
    <t>W1239，KR-3-SY-02</t>
  </si>
  <si>
    <t>冷量：151.4KW，热量：168.5KW,运行噪声：&lt;64</t>
  </si>
  <si>
    <t>W1514，KR-3-XG-03</t>
  </si>
  <si>
    <t>TIMS280DXA</t>
  </si>
  <si>
    <t>制冷量78.5KW,制热量87.5KW，风量27000m3/h,制冷/制热功率20.95/20.55KW,电压380V</t>
  </si>
  <si>
    <t>冷量：112KW，热量：125KW,运行噪声：&lt;64</t>
  </si>
  <si>
    <t>W1120，KR-1-1</t>
  </si>
  <si>
    <r>
      <t>6#1</t>
    </r>
    <r>
      <rPr>
        <sz val="10"/>
        <rFont val="宋体"/>
        <charset val="134"/>
      </rPr>
      <t>层</t>
    </r>
  </si>
  <si>
    <t>冷量：78.5KW，热量：87.5KW,运行噪声：&lt;64</t>
  </si>
  <si>
    <t>W785，KR-5-1</t>
  </si>
  <si>
    <r>
      <t>6#5</t>
    </r>
    <r>
      <rPr>
        <sz val="10"/>
        <rFont val="宋体"/>
        <charset val="134"/>
      </rPr>
      <t>层</t>
    </r>
  </si>
  <si>
    <t>全热交换器</t>
  </si>
  <si>
    <t>风量：1000m3/h 静压：170pa
 功率：1.16Kw 电压380V</t>
  </si>
  <si>
    <t>QH-20</t>
  </si>
  <si>
    <t>TFD020FCLN1212J</t>
  </si>
  <si>
    <t>风量：2000m3/h 静压：170pa
 功率：1.16Kw 电压380V</t>
  </si>
  <si>
    <t>QH-10</t>
  </si>
  <si>
    <t>TFD010FCLN1212J</t>
  </si>
  <si>
    <t>空气处理机</t>
  </si>
  <si>
    <t>制冷量84.5(kW)，风量 m3/h 6000，机外余压Pa 350，噪声：60，G3粗效过滤段+F7中效过滤段+表冷段+风机段</t>
  </si>
  <si>
    <t>TAD060FH3LFSN37TWO</t>
  </si>
  <si>
    <r>
      <t>5#</t>
    </r>
    <r>
      <rPr>
        <sz val="10"/>
        <rFont val="宋体"/>
        <charset val="134"/>
      </rPr>
      <t>四层</t>
    </r>
  </si>
  <si>
    <t>医用洁净型风冷直膨式恒温恒湿空调机组（冷媒:R410a）</t>
  </si>
  <si>
    <t>制冷量：150KW，制热量：150KW,再热量：42KW，加湿量：72kg/h，电加热功率42KW,加湿器功率57.6KW,送风量：9000m3/h ，新风量：9000m3/h ，风机功率7.5KW，机外余压：700Pa，风机变频控制 采用电再热,机组变频控制 进风段、粗效过滤段G3、中效过滤段F7、风机段、均流段、盘管段、再热段、加湿段、出风段</t>
  </si>
  <si>
    <t>JK-1-1</t>
  </si>
  <si>
    <t>TAC026037BHVHFHS0600</t>
  </si>
  <si>
    <t>6#一层</t>
  </si>
  <si>
    <t>TSAV0200BRCX</t>
  </si>
  <si>
    <t>制冷量：142KW，制热量：142KW,再热量：40KW，加湿量：72kg/h，电加热功率40KW,加湿器功率57.6KW,送风量：8500m3/h ，新风量：8500m3/h ，风机功率7.5KW，机外余压：700Pa，风机变频控制 采用电再热,机组变频控制 进风段、粗效过滤段G3、中效过滤段F7、风机段、均流段、盘管段、再热段、加湿段、出风段</t>
  </si>
  <si>
    <t>JK-1-2</t>
  </si>
  <si>
    <t>制冷量：114KW，制热量：114W,再热量：32KW，加湿量：56kg/h，电加热功率32KW,加湿器功率44.8KW,送风量：6800m3/h ，新风量：6800m3/h ，风机功率4KW，机外余压：700Pa，风机变频控制 采用电再热,机组变频控制 进风段、粗效过滤段G3、中效过滤段F7、风机段、均流段、盘管段、再热段、加湿段、出风段</t>
  </si>
  <si>
    <t>JK-1-3</t>
  </si>
  <si>
    <t>TAC020032BHVHFHS0400</t>
  </si>
  <si>
    <t>医用洁净型风冷直膨式全新风空气处理机组 （冷媒:R410a）</t>
  </si>
  <si>
    <t>制冷量：56.5KW，制热量：39KW，送风量：5000m3/h ，风机功率3KW，机外余压：750Pa，风机变频控制 机组变频控制 功能段:进风段+初中效过滤段(G4+F7)+风机段+盘管段+出风段;</t>
  </si>
  <si>
    <t>X-1-1</t>
  </si>
  <si>
    <t>TAC016028CHX</t>
  </si>
  <si>
    <t>TSAX052CR</t>
  </si>
  <si>
    <t>制冷量：45KW，制热量：27.8KW，送风量：4000m3/h ，风机功率2KW，机外余压：750Pa，风机变频控制 机组变频控制 功能段:进风段+初中效过滤段(G4+F7)+风机段+盘管段+出风段;</t>
  </si>
  <si>
    <t>X-5-1</t>
  </si>
  <si>
    <t>TAC014026CHX</t>
  </si>
  <si>
    <t>6#五层</t>
  </si>
  <si>
    <t>TSAX041CR</t>
  </si>
  <si>
    <t>组空</t>
  </si>
  <si>
    <t>组合式空气处理机组</t>
  </si>
  <si>
    <t>风量3600CMH，新风量1040CMH，机外余压800pa,制冷量28KW，制热量24KW，再热量11KW，加湿量8kg/h,风机功率3.0KW,加湿电量6KW，风机效率总效率≧80%，混风段+粗效过滤段G3+中效过滤段P7+风机段+均流段+盘管段1(冷水）+盘管段2（冬季加热，夏季再热）+加湿段+出风段；变频风机，机组变频，冷量在10%~100%范围内可调节；</t>
  </si>
  <si>
    <t>JJ-3-SS-01</t>
  </si>
  <si>
    <t>TAE1917BHW</t>
  </si>
  <si>
    <t>顶送顶回</t>
  </si>
  <si>
    <t>风量5700CMH，新风量1690CMH，机外余压800pa,制冷量45KW，制热量38KW，再热量18KW，加湿量15kg/h,风机功率5.5KW,加湿电量11.3KW，风机效率总效率≧80%，混风段+粗效过滤段G3+中效过滤段P7+风机段+均流段+盘管段1(冷水）+盘管段2（冬季加热，夏季再热）+加湿段+出风段；变频风机，机组变频，冷量在10%~100%范围内可调节；</t>
  </si>
  <si>
    <t>JJ-3-SS-02</t>
  </si>
  <si>
    <t>TAE1919BHW</t>
  </si>
  <si>
    <t>风量2800CMH，新风量910CMH，机外余压800pa,制冷量24KW，制热量20KW，再热量10KW，加湿量8kg/h,风机功率3KW,加湿电量6KW，风机效率总效率≧80%，混风段+粗效过滤段G3+中效过滤段P7+风机段+均流段+盘管段1(冷水）+盘管段2（冬季加热，夏季再热）+加湿段+出风段；变频风机，机组变频，冷量在10%~100%范围内可调节；</t>
  </si>
  <si>
    <t>JJ-3-SS-03</t>
  </si>
  <si>
    <t>TAE1715BHW</t>
  </si>
  <si>
    <t>风量2900CMH，新风量910CMH，机外余压800pa,制冷量24KW，制热量20KW，再热量10KW，加湿量8kg/h,风机功率3KW,加湿电量6KW，风机效率总效率≧80%，混风段+粗效过滤段G3+中效过滤段P7+风机段+均流段+盘管段1(冷水）+盘管段2（冬季加热，夏季再热）+加湿段+出风段；变频风机，机组变频，冷量在10%~100%范围内可调节；</t>
  </si>
  <si>
    <t>JJ-3-SS-04</t>
  </si>
  <si>
    <t>风量3000CMH，新风量910CMH，机外余压800pa,制冷量26KW，制热量22KW，再热量10KW，加湿量8kg/h,风机功率3KW,加湿电量6KW，风机效率总效率≧80%，混风段+粗效过滤段G3+中效过滤段P7+风机段+均流段+盘管段1(冷水）+盘管段2（冬季加热，夏季再热）+加湿段+出风段；变频风机，机组变频，冷量在10%~100%范围内可调节；</t>
  </si>
  <si>
    <t>JJ-3-SS-05</t>
  </si>
  <si>
    <t>顶送后回</t>
  </si>
  <si>
    <t>风量3400CMH，新风量1040CMH，机外余压800pa,制冷量28KW，制热量24KW，再热量11KW，加湿量8kg/h,风机功率3KW,加湿电量6KW，风机效率总效率≧80%，混风段+粗效过滤段G3+中效过滤段P7+风机段+均流段+盘管段1(冷水）+盘管段2（冬季加热，夏季再热）+加湿段+出风段；变频风机，机组变频，冷量在10%~100%范围内可调节；</t>
  </si>
  <si>
    <t>JJ-3-SS-06</t>
  </si>
  <si>
    <t>前送顶回</t>
  </si>
  <si>
    <t>JJ-3-SS-07</t>
  </si>
  <si>
    <t>风量3600CMH，新风量1040CMH，机外余压800pa,制冷量26KW，制热量22KW，再热量10KW，加湿量8kg/h,风机功率3KW,加湿电量6KW，风机效率总效率≧80%，混风段+粗效过滤段G3+中效过滤段P7+风机段+均流段+盘管段1(冷水）+盘管段2（冬季加热，夏季再热）+加湿段+出风段；变频风机，机组变频，冷量在10%~100%范围内可调节；</t>
  </si>
  <si>
    <t>JJ-3-SS-08</t>
  </si>
  <si>
    <t>风量6800CMH，新风量2080CMH，机外余压800pa,制冷量52KW，制热量45KW，再热量21KW，加湿量15kg/h,风机功率5.5KW,加湿电量11.3KW，风机效率总效率≧80%，混风段+粗效过滤段G3+中效过滤段P7+风机段+均流段+盘管段1(冷水）+盘管段2（冬季加热，夏季再热）+加湿段+出风段；变频风机，机组变频，冷量在10%~100%范围内可调节；</t>
  </si>
  <si>
    <t>JJ-3-SS-09</t>
  </si>
  <si>
    <t>TAE1523BHW</t>
  </si>
  <si>
    <t>风量7300CMH，新风量2210CMH，机外余压800pa,制冷量55KW，制热量47KW，再热量22KW，加湿量15kg/h,风机功率5.5KW,加湿电量11.3KW，风机效率总效率≧80%，混风段+粗效过滤段G3+中效过滤段P7+风机段+均流段+盘管段1(冷水）+盘管段2（冬季加热，夏季再热）+加湿段+出风段；变频风机，机组变频，冷量在10%~100%范围内可调节；</t>
  </si>
  <si>
    <t>JJ-3-SS-10</t>
  </si>
  <si>
    <t>TAE1723BHW</t>
  </si>
  <si>
    <t>JJ-3-SS-11</t>
  </si>
  <si>
    <t>风量6500CMH，新风量1950CMH，机外余压800pa,制冷量50KW，制热量43KW，再热量20KW，加湿量15kg/h,风机功率5.5KW,加湿电量11.3KW，风机效率总效率≧80%，混风段+粗效过滤段G3+中效过滤段P7+风机段+均流段+盘管段1(冷水）+盘管段2（冬季加热，夏季再热）+加湿段+出风段；变频风机，机组变频，冷量在10%~100%范围内可调节；</t>
  </si>
  <si>
    <t>JJ-3-SS-12</t>
  </si>
  <si>
    <t>风量3500CMH，新风量1040CMH，机外余压800pa,制冷量28KW，制热量24KW，再热量11KW，加湿量8kg/h,风机功率3KW,加湿电量6KW，风机效率总效率≧80%，混风段+粗效过滤段G3+中效过滤段P7+风机段+均流段+盘管段1(冷水）+盘管段2（冬季加热，夏季再热）+加湿段+出风段；变频风机，机组变频，冷量在10%~100%范围内可调节；</t>
  </si>
  <si>
    <t>JJ-3-SS-13</t>
  </si>
  <si>
    <t>风量7800CMH，新风量2340CMH，机外余压800pa,制冷量57KW，制热量49KW，再热量23KW，加湿量15kg/h,风机功率7.5KW,加湿电量11.3KW，风机效率总效率≧80%，混风段+粗效过滤段G3+中效过滤段P7+风机段+均流段+盘管段1(冷水）+盘管段2（冬季加热，夏季再热）+加湿段+出风段；变频风机，机组变频，冷量在10%~100%范围内可调节；</t>
  </si>
  <si>
    <t>JJ-3-SS-14</t>
  </si>
  <si>
    <t>风量7000CMH，新风量2080CMH，机外余压800pa,制冷量52KW，制热量45KW，再热量21KW，加湿量15kg/h,风机功率5.5KW,加湿电量11.3KW，风机效率总效率≧80%，混风段+粗效过滤段G3+中效过滤段P7+风机段+均流段+盘管段1(冷水）+盘管段2（冬季加热，夏季再热）+加湿段+出风段；变频风机，机组变频，冷量在10%~100%范围内可调节；</t>
  </si>
  <si>
    <t>JJ-3-SS-15</t>
  </si>
  <si>
    <t>风量7100CMH，新风量2210CMH，机外余压800pa,制冷量55KW，制热量47KW，再热量22KW，加湿量15kg/h,风机功率5.5KW,加湿电量11.3KW，风机效率总效率≧80%，混风段+粗效过滤段G3+中效过滤段P7+风机段+均流段+盘管段1(冷水）+盘管段2（冬季加热，夏季再热）+加湿段+出风段；变频风机，机组变频，冷量在10%~100%范围内可调节；</t>
  </si>
  <si>
    <t>JJ-3-SS-16</t>
  </si>
  <si>
    <t>风量4300CMH，新风量1300CMH，机外余压800pa,制冷量31KW，制热量26KW，再热量12KW，加湿量15kg/h,风机功率4KW,加湿电量11.3KW，风机效率总效率≧80%，混风段+粗效过滤段G3+中效过滤段P7+风机段+均流段+盘管段1(冷水）+盘管段2（冬季加热，夏季再热）+加湿段+出风段；变频风机，机组变频，冷量在10%~100%范围内可调节；</t>
  </si>
  <si>
    <t>JJ-3-SS-18</t>
  </si>
  <si>
    <t>TAE2329BHW</t>
  </si>
  <si>
    <t>风量13100CMH，新风量1690CMH，机外余压800pa,制冷量72KW，制热量61KW，再热量29KW，加湿量20kg/h,风机功率11KW,加湿电量18.8KW，风机效率总效率≧80%，混风段+粗效过滤段G3+中效过滤段P7+风机段+均流段+盘管段1(冷水）+盘管段2（冬季加热，夏季再热）+加湿段+出风段；变频风机，机组变频，冷量在10%~100%范围内可调节；</t>
  </si>
  <si>
    <t>JJ-3-SS-19</t>
  </si>
  <si>
    <t>JJ-3-SS-20</t>
  </si>
  <si>
    <t>风量13100CMH，新风量1820CMH，机外余压800pa,制冷量74KW，制热量63KW，再热量30KW，加湿量20kg/h,风机功率11KW,加湿电量18.8KW，风机效率总效率≧80%，混风段+粗效过滤段G3+中效过滤段P7+风机段+均流段+盘管段1(冷水）+盘管段2（冬季加热，夏季再热）+加湿段+出风段；变频风机，机组变频，冷量在10%~100%范围内可调节；</t>
  </si>
  <si>
    <t>JJ-3-SS-21</t>
  </si>
  <si>
    <t>风量13100CMH，新风量1560CMH，机外余压800pa,制冷量74KW，制热量63KW，再热量30KW，加湿量20kg/h,风机功率11KW,加湿电量18.8KW，风机效率总效率≧80%，混风段+粗效过滤段G3+中效过滤段P7+风机段+均流段+盘管段1(冷水）+盘管段2（冬季加热，夏季再热）+加湿段+出风段；变频风机，机组变频，冷量在10%~100%范围内可调节；</t>
  </si>
  <si>
    <t>JJ-3-SS-22</t>
  </si>
  <si>
    <t>前进后回</t>
  </si>
  <si>
    <t>风量13100CMH，新风量1430CMH，机外余压800pa,制冷量74KW，制热量63KW，再热量30KW，加湿量20kg/h,风机功率11KW,加湿电量18.8KW，风机效率总效率≧80%，混风段+粗效过滤段G3+中效过滤段P7+风机段+均流段+盘管段1(冷水）+盘管段2（冬季加热，夏季再热）+加湿段+出风段；变频风机，机组变频，冷量在10%~100%范围内可调节；</t>
  </si>
  <si>
    <t>JJ-3-SS-23</t>
  </si>
  <si>
    <t>风量6300CMH，新风量1950CMH，机外余压800pa,制冷量54KW，制热量46KW，再热量22KW，加湿量15kg/h,风机功率5.5KW,加湿电量11.3KW，风机效率总效率≧80%，混风段+粗效过滤段G3+中效过滤段P7+风机段+均流段+盘管段1(冷水）+盘管段2（冬季加热，夏季再热）+加湿段+出风段；变频风机，机组变频，冷量在10%~100%范围内可调节；</t>
  </si>
  <si>
    <t>JJ-3-SS-24</t>
  </si>
  <si>
    <t>风量6000CMH，新风量1820CMH，机外余压800pa,制冷量52KW，制热量44KW，再热量21KW，加湿量15kg/h,风机功率5.5KW,加湿电量11.3KW，风机效率总效率≧80%，混风段+粗效过滤段G3+中效过滤段P7+风机段+均流段+盘管段1(冷水）+盘管段2（冬季加热，夏季再热）+加湿段+出风段；变频风机，机组变频，冷量在10%~100%范围内可调节；</t>
  </si>
  <si>
    <t>JJ-3-SS-25</t>
  </si>
  <si>
    <t>风量5500CMH，新风量1690CMH，机外余压800pa,制冷量50KW，制热量42KW，再热量20KW，加湿量15kg/h,风机功率5.5KW,加湿电量11.3KW，风机效率总效率≧80%，混风段+粗效过滤段G3+中效过滤段P7+风机段+均流段+盘管段1(冷水）+盘管段2（冬季加热，夏季再热）+加湿段+出风段；变频风机，机组变频，冷量在10%~100%范围内可调节；</t>
  </si>
  <si>
    <t>JJ-3-SS-26</t>
  </si>
  <si>
    <t>前送后回</t>
  </si>
  <si>
    <t>风量7600CMH，新风量2340CMH，机外余压800pa,制冷量62KW，制热量52KW，再热量25KW，加湿量15kg/h,风机功率7.5KW,加湿电量11.3KW，风机效率总效率≧80%，混风段+粗效过滤段G3+中效过滤段P7+风机段+均流段+盘管段1(冷水）+盘管段2（冬季加热，夏季再热）+加湿段+出风段；变频风机，机组变频，冷量在10%~100%范围内可调节；</t>
  </si>
  <si>
    <t>JJ-3-SS-27</t>
  </si>
  <si>
    <t>风量12800CMH，新风量2080CMH，机外余压800pa,制冷量83KW，制热量70KW，再热量33KW，加湿量20kg/h,风机功率11KW,加湿电量18.8KW，风机效率总效率≧80%，混风段+粗效过滤段G3+中效过滤段P7+风机段+均流段+盘管段1(冷水）+盘管段2（冬季加热，夏季再热）+加湿段+出风段；变频风机，机组变频，冷量在10%~100%范围内可调节；</t>
  </si>
  <si>
    <t>JJ-3-SS-28</t>
  </si>
  <si>
    <t>TAE2129BHW</t>
  </si>
  <si>
    <t>风量6700CMH，新风量1170CMH，机外余压800pa,制冷量43KW，制热量37KW，再热量17KW，加湿量15kg/h,风机功率5.5KW,加湿电量11.3KW，风机效率总效率≧80%，混风段+粗效过滤段G3+中效过滤段P7+风机段+均流段+盘管段1(冷水）+盘管段2（冬季加热，夏季再热）+加湿段+出风段；变频风机，机组变频，冷量在10%~100%范围内可调节；</t>
  </si>
  <si>
    <t>JJ-3-SS-29</t>
  </si>
  <si>
    <t>风量12400CMH，新风量2080CMH，机外余压800pa,制冷量83KW，制热量70KW，再热量33KW，加湿量20kg/h,风机功率11KW,加湿电量18.8KW，风机效率总效率≧80%，混风段+粗效过滤段G3+中效过滤段P7+风机段+均流段+盘管段1(冷水）+盘管段2（冬季加热，夏季再热）+加湿段+出风段；变频风机，机组变频，冷量在10%~100%范围内可调节；</t>
  </si>
  <si>
    <t>JJ-3-SS-30</t>
  </si>
  <si>
    <t>风量7200CMH，新风量1170CMH，机外余压800pa,制冷量46KW，制热量40KW，再热量19KW，加湿量15kg/h,风机功率5.5KW,加湿电量11.3KW，风机效率总效率≧80%，混风段+粗效过滤段G3+中效过滤段P7+风机段+均流段+盘管段1(冷水）+盘管段2（冬季加热，夏季再热）+加湿段+出风段；变频风机，机组变频，冷量在10%~100%范围内可调节；</t>
  </si>
  <si>
    <t>JJ-3-SS-31</t>
  </si>
  <si>
    <t>风量7300CMH，新风量1170CMH，机外余压800pa,制冷量47KW，制热量40KW，再热量19KW，加湿量15kg/h,风机功率5.5KW,加湿电量11.3KW，风机效率总效率≧80%，混风段+粗效过滤段G3+中效过滤段P7+风机段+均流段+盘管段1(冷水）+盘管段2（冬季加热，夏季再热）+加湿段+出风段；变频风机，机组变频，冷量在10%~100%范围内可调节；</t>
  </si>
  <si>
    <t>JJ-3-SS-32</t>
  </si>
  <si>
    <t>风量4600CMH，新风量780CMH，机外余压800pa,制冷量30KW，制热量25KW，再热量12KW，加湿量15kg/h,风机功率4KW,加湿电量11.3KW，风机效率总效率≧80%，混风段+粗效过滤段G3+中效过滤段P7+风机段+均流段+盘管段1(冷水）+盘管段2（冬季加热，夏季再热）+加湿段+出风段；变频风机，机组变频，冷量在10%~100%范围内可调节；</t>
  </si>
  <si>
    <t>JJ-3-SS-33</t>
  </si>
  <si>
    <t>风量8000CMH，新风量1300CMH，机外余压800pa,制冷量52KW，制热量44KW，再热量21KW，加湿量15kg/h,风机功率7.5KW,加湿电量11.3KW，风机效率总效率≧80%，混风段+粗效过滤段G3+中效过滤段P7+风机段+均流段+盘管段1(冷水）+盘管段2（冬季加热，夏季再热）+加湿段+出风段；变频风机，机组变频，冷量在10%~100%范围内可调节；</t>
  </si>
  <si>
    <t>JJ-3-SS-34</t>
  </si>
  <si>
    <t>TAE1725BHW</t>
  </si>
  <si>
    <t>风量10800CMH，新风量1820CMH，机外余压800pa,制冷量70KW，制热量59KW，再热量28KW，加湿量20kg/h,风机功率7.5KW,加湿电量11.3KW，风机效率总效率≧80%，混风段+粗效过滤段G3+中效过滤段P7+风机段+均流段+盘管段1(冷水）+盘管段2（冬季加热，夏季再热）+加湿段+出风段；变频风机，机组变频，冷量在10%~100%范围内可调节；</t>
  </si>
  <si>
    <t>JJ-3-SS-35</t>
  </si>
  <si>
    <t>TAE2127BHW</t>
  </si>
  <si>
    <t>风量10600CMH，新风量1820CMH，机外余压800pa,制冷量68KW，制热量58KW，再热量27KW，加湿量20kg/h,风机功率7.5KW,加湿电量11.3KW，风机效率总效率≧80%，混风段+粗效过滤段G3+中效过滤段P7+风机段+均流段+盘管段1(冷水）+盘管段2（冬季加热，夏季再热）+加湿段+出风段；变频风机，机组变频，冷量在10%~100%范围内可调节；</t>
  </si>
  <si>
    <t>JJ-3-SS-36</t>
  </si>
  <si>
    <t>TAE1927BHW</t>
  </si>
  <si>
    <t>风量8400CMH，新风量1430CMH，机外余压800pa,制冷量54KW，制热量46KW，再热量22KW，加湿量15kg/h,风机功率7.5KW,加湿电量11.3KW，风机效率总效率≧80%，混风段+粗效过滤段G3+中效过滤段P7+风机段+均流段+盘管段1(冷水）+盘管段2（冬季加热，夏季再热）+加湿段+出风段；变频风机，机组变频，冷量在10%~100%范围内可调节；</t>
  </si>
  <si>
    <t>JJ-3-SS-37</t>
  </si>
  <si>
    <t>风量8500CMH，新风量1430CMH，机外余压800pa,制冷量55KW，制热量47KW，再热量22KW，加湿量15kg/h,风机功率7.5KW,加湿电量11.3KW，风机效率总效率≧80%，混风段+粗效过滤段G3+中效过滤段P7+风机段+均流段+盘管段1(冷水）+盘管段2（冬季加热，夏季再热）+加湿段+出风段；变频风机，机组变频，冷量在10%~100%范围内可调节；</t>
  </si>
  <si>
    <t>JJ-3-SS-38</t>
  </si>
  <si>
    <t>风量3000CMH，新风量650CMH，机外余压800pa,制冷量20KW，制热量17KW，再热量10KW，加湿量8kg/h,风机功率3KW,加湿电量6KW，风机效率总效率≧80%，混风段+粗效过滤段G3+中效过滤段P7+风机段+均流段+盘管段1(冷水）+盘管段2（冬季加热，夏季再热）+加湿段+出风段；变频风机，机组变频，冷量在10%~100%范围内可调节；</t>
  </si>
  <si>
    <t>JJ-3-SS-39</t>
  </si>
  <si>
    <t>风量3100CMH，新风量650CMH，机外余压800pa,制冷量20KW，制热量17KW，再热量10KW，加湿量8kg/h,风机功率3KW,加湿电量6KW，风机效率总效率≧80%，混风段+粗效过滤段G3+中效过滤段P7+风机段+均流段+盘管段1(冷水）+盘管段2（冬季加热，夏季再热）+加湿段+出风段；变频风机，机组变频，冷量在10%~100%范围内可调节；</t>
  </si>
  <si>
    <t>JJ-3-SS-40</t>
  </si>
  <si>
    <t>JJ-3-SS-41</t>
  </si>
  <si>
    <t>JJ-3-SS-42</t>
  </si>
  <si>
    <t>风量5900CMH，新风量1170CMH，机外余压800pa,制冷量39KW，制热量33KW，再热量16KW，加湿量8kg/h,风机功率5.5KW,加湿电量6KW，风机效率总效率≧80%，混风段+粗效过滤段G3+中效过滤段P7+风机段+均流段+盘管段1(冷水）+盘管段2（冬季加热，夏季再热）+加湿段+出风段；变频风机，机组变频，冷量在10%~100%范围内可调节；</t>
  </si>
  <si>
    <t>JJ-3-SS-43</t>
  </si>
  <si>
    <t>风量2900CMH，新风量520CMH，机外余压800pa,制冷量19KW，制热量16KW，再热量8KW，加湿量8kg/h,风机功率3KW,加湿电量6KW，风机效率总效率≧80%，混风段+粗效过滤段G3+中效过滤段P7+风机段+均流段+盘管段1(冷水）+盘管段2（冬季加热，夏季再热）+加湿段+出风段；变频风机，机组变频，冷量在10%~100%范围内可调节；</t>
  </si>
  <si>
    <t>JJ-3-SS-44</t>
  </si>
  <si>
    <t>风量7800CMH，新风量1560CMH，机外余压800pa,制冷量52KW，制热量44KW，再热量21KW，加湿量15kg/h,风机功率7.5KW,加湿电量11.3KW，风机效率总效率≧80%，混风段+粗效过滤段G3+中效过滤段P7+风机段+均流段+盘管段1(冷水）+盘管段2（冬季加热，夏季再热）+加湿段+出风段；变频风机，机组变频，冷量在10%~100%范围内可调节；</t>
  </si>
  <si>
    <t>JJ-3-SS-45</t>
  </si>
  <si>
    <t>新风机</t>
  </si>
  <si>
    <t>新风量6000CMH，机外余压500pa,盘管1制冷95KW,盘管1制热量81KW，盘管2-置直膨深度除湿段制冷量25KW|10HP|，直膨深度除度除湿电量-额定功率7.5KW，直膨深度除湿段最大运行电流26 A,风机电功率5.5KW，风机效率总效率≧80%,进风段+粗效过滤段G3+中效过滤段F7+风机段+均流段+直膨深度除湿段+外置式再热段+出风段；直膨深度除湿段配备风冷室外机，室外机配电由室内机提供，压缩机采用变频压缩机，压缩机在室外机，压缩机由新风机组控制柜（厂家自带）控制，变频风机，机组变频，冷量在10%~100%范围内可调节；</t>
  </si>
  <si>
    <t>JJ(XY)-3-SS-03</t>
  </si>
  <si>
    <t>TAC020026BHS-XDA23013</t>
  </si>
  <si>
    <t>1#4层手术室</t>
  </si>
  <si>
    <t>厂家编号编错</t>
  </si>
  <si>
    <t>新风量9000CMH，机外余压500pa,盘管1制冷143KW,盘管1制热量122KW，盘管2-置直膨深度除湿段制冷量33KW|12HP|，直膨深度除度除湿电量-额定功率10.5KW，直膨深度除湿段最大运行电流39A,风机电功率7.5KW，风机效率总效率≧80%,进风段+粗效过滤段G3+中效过滤段F7+风机段+均流段+直膨深度除湿段+外置式再热段+出风段；直膨深度除湿段配备风冷室外机，室外机配电由室内机提供，压缩机采用变频压缩机，压缩机在室外机，压缩机由新风机组控制柜（厂家自带）控制，变频风机，机组变频，冷量在10%~100%范围内可调节；</t>
  </si>
  <si>
    <t>JJ(XY)-3-SS-05</t>
  </si>
  <si>
    <t>TAC022032BHS-XDA23013</t>
  </si>
  <si>
    <t>新风量7000CMH，机外余压500pa,盘管1制冷111KW,盘管1制热量95KW，盘管2-置直膨深度除湿段制冷量25KW|14HP|，直膨深度除度除湿电量-额定功率7.5KW，直膨深度除湿段最大运行电流26A,风机电功率5.5KW，风机效率总效率≧80%,进风段+粗效过滤段G3+中效过滤段F7+风机段+均流段+直膨深度除湿段+外置式再热段+出风段；直膨深度除湿段配备风冷室外机，室外机配电由室内机提供，压缩机采用变频压缩机，压缩机在室外机，压缩机由新风机组控制柜（厂家自带）控制，变频风机，机组变频，冷量在10%~100%范围内可调节；</t>
  </si>
  <si>
    <t>JJ(XY)-3-SS-07</t>
  </si>
  <si>
    <t>JJ(XY)-3-SS-09</t>
  </si>
  <si>
    <t>新风量6600CMH，机外余压700pa,盘管1制冷107KW,盘管1制热量86KW，盘管2-置直膨深度除湿段制冷量25KW|10HP|，再热水盘管再热量（盘管3）38KW，加湿量56kg/h，风机效率总效率≧80%,进风段+粗效过滤段G3+中效过滤段F7+风机段+均流段+盘管段1（水盘管）+盘管段2（深度除湿直膨盘管）+盘管3（热水再热盘管）+出风段；直膨深度除湿段配备风冷室外机，压缩机采用变频压缩机，压缩机在室外机，压缩机由新风机组控制柜（厂家自带）控制</t>
  </si>
  <si>
    <t>图纸有两个JJ-3-SS-15，一台为新风机，一台为组空</t>
  </si>
  <si>
    <t>温控器</t>
  </si>
  <si>
    <t>TA818</t>
  </si>
  <si>
    <t>1#、4#、5#、6#、7#</t>
  </si>
  <si>
    <t>风冷直膨式新风机组</t>
  </si>
  <si>
    <t>制冷量56(kW)，制热量63(kW)，风量 m3/h 6000，机外余压Pa 500，进风段 + 初中效段( G4+F8)+ 风机段 + 表冷段 + 均流段 + 出风段，卧式吊装</t>
  </si>
  <si>
    <t>KX60，KR-3-SY-01、KR-3-XG-01</t>
  </si>
  <si>
    <t>风量2000机外余压400Pa制冷量25.2，制热量27，电机功率1.1，室外机功率6.08KW，电压380V</t>
  </si>
  <si>
    <t>KX20,KR-1-MY-1、KR-1-JZ-5</t>
  </si>
  <si>
    <t>TAC0120202CCX（内机1台）、TSAX025CR（外机1台）</t>
  </si>
  <si>
    <t>风量6000机外余压500Pa制冷量56，制热量63，电机功率3</t>
  </si>
  <si>
    <t>KX60，KR-1-JZ-9</t>
  </si>
  <si>
    <t>风量4000机外余压500Pa制冷量40，制热量45，电机功率3</t>
  </si>
  <si>
    <t>KX40，KR-1-JZ-10</t>
  </si>
  <si>
    <t>KX60</t>
  </si>
  <si>
    <t>TFD015FCLN1111J</t>
  </si>
  <si>
    <t>超薄静音风管式室内机</t>
  </si>
  <si>
    <t>B28B</t>
  </si>
  <si>
    <t>制冷量：2.8KW，
制热量：3.2KW;风量：500m³/h</t>
  </si>
  <si>
    <t>4#</t>
  </si>
  <si>
    <t>B36B</t>
  </si>
  <si>
    <t>制冷量：3.6KW，
制热量：4.0KW;风量：560m³/h</t>
  </si>
  <si>
    <t>制冷量：4.5KW，
制热量：5.0KW;风量：750m³/h</t>
  </si>
  <si>
    <t>制冷量5.6KW,制热量6.3KW，风量：750m3/h</t>
  </si>
  <si>
    <t>制冷量：7.1kW
制热量：8.0kW
风量：1000m3/h</t>
  </si>
  <si>
    <t>制冷量：9.0KW，
制热量：10.0KW;风量：1300m³/h</t>
  </si>
  <si>
    <t>制冷量：12.5KW，
制热量：14.0KW;风量：1600m³/h</t>
  </si>
  <si>
    <t>环绕出风嵌入式室内机</t>
  </si>
  <si>
    <t>TMCF028AB</t>
  </si>
  <si>
    <t>制冷量：2.8KW，
制热量：3.2KW;风量：750m³/h</t>
  </si>
  <si>
    <t>TMCF045AB</t>
  </si>
  <si>
    <t>制冷量：4.5KW，
制热量：5.0KW;风量：900m³/h</t>
  </si>
  <si>
    <t>TMCF056AB</t>
  </si>
  <si>
    <t>制冷量5.6KW,制热量6.3KW，风量：960m3/h</t>
  </si>
  <si>
    <t>TMCF090AB</t>
  </si>
  <si>
    <t>制冷量：9.0KW，
制热量：10.0KW;风量：1500m³/h</t>
  </si>
  <si>
    <t>出风面板</t>
  </si>
  <si>
    <t>TM01-PANEL</t>
  </si>
  <si>
    <t>制冷量：9.0kW
制热量：10.1kW
风量：1300m3/h</t>
  </si>
  <si>
    <t>制冷量：8.0kW
制热量：9.0kW
风量：1300m3/h</t>
  </si>
  <si>
    <t>N90</t>
  </si>
  <si>
    <t>N56</t>
  </si>
  <si>
    <t>N36</t>
  </si>
  <si>
    <t>TMCF036AB</t>
  </si>
  <si>
    <t>制冷量：3.6KW，
制热量：4.0KW;风量：810m³/h</t>
  </si>
  <si>
    <t>N28</t>
  </si>
  <si>
    <t>制冷量：11.2kW
制热量：12.5kW
风量：1600m3/h</t>
  </si>
  <si>
    <t>N28A</t>
  </si>
  <si>
    <t>顺丰</t>
  </si>
  <si>
    <t>风量：5000m³/h；制冷量：68.4KW，
风压：370帕，功率：1.5kw，新风标冷
G3+F7+表冷段+风机段</t>
  </si>
  <si>
    <t>X50</t>
  </si>
  <si>
    <t>TAD050EH3LF6N37FWO</t>
  </si>
  <si>
    <t>TAD050EH3RF6N37FWO</t>
  </si>
  <si>
    <t>风量：6000m³/h，新风量：6000m³/h，制冷量：61KW，风机功率：4KW，机外余压：700pa</t>
  </si>
  <si>
    <t>N60B</t>
  </si>
  <si>
    <t>TAC016020CVVHFXS0200</t>
  </si>
  <si>
    <t>尺寸特殊定制</t>
  </si>
  <si>
    <t>TSAV0200CRCX</t>
  </si>
  <si>
    <t>直膨新风机</t>
  </si>
  <si>
    <t>JK-2-JY-4</t>
  </si>
  <si>
    <t>TAC012018BVVHFHS0120</t>
  </si>
  <si>
    <t>TSAV0120BRCX</t>
  </si>
  <si>
    <t>风量: 7000m’/h，新风量:7000m%/h制冷量: 112.58KW，加热量: 15.2kw风机功率:4KW，机外余压:500Pa</t>
  </si>
  <si>
    <t>JJ（XY）-3-SS-10</t>
  </si>
  <si>
    <t>医用洁净型风冷直膨式恒温恒湿空调机组</t>
  </si>
  <si>
    <t>JK（X)75
JK（X）-3-BL—PCR</t>
  </si>
  <si>
    <t>TAD050EV1LFSN47FWO</t>
  </si>
  <si>
    <t>卧柜式，冷量97.9KW,风量6000CMH,机外余压520pa</t>
  </si>
  <si>
    <t>TAD060FC3LFSN52BW0</t>
  </si>
  <si>
    <t>跨越速递</t>
  </si>
  <si>
    <t>风量：3000m³/h；制冷量：40.5KW，
风压：370帕，功率：1.1kw，新风标冷</t>
  </si>
  <si>
    <t>X30</t>
  </si>
  <si>
    <t>TAD030FH3LFSN37BWO</t>
  </si>
  <si>
    <t>2.2KW-380v，3000CMH,350Pa</t>
  </si>
  <si>
    <t>KR（X）-SS-4-01</t>
  </si>
  <si>
    <t>TMDF250A-030</t>
  </si>
  <si>
    <t>制冷量：28.0KW，
制热量：17.4KW;风量：2500m³/h；静压300Pa</t>
  </si>
  <si>
    <t>W560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</si>
</sst>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_ "/>
  </numFmts>
  <fonts count="13" x14ac:knownFonts="1">
    <font>
      <sz val="11"/>
      <color theme="1"/>
      <name val="宋体"/>
      <charset val="134"/>
      <scheme val="minor"/>
    </font>
    <font>
      <sz val="9"/>
      <name val="宋体"/>
      <charset val="134"/>
      <scheme val="minor"/>
    </font>
    <font>
      <b/>
      <sz val="9"/>
      <color theme="1"/>
      <name val="宋体"/>
      <charset val="134"/>
      <scheme val="minor"/>
    </font>
    <font>
      <sz val="8"/>
      <color theme="1"/>
      <name val="宋体"/>
      <charset val="134"/>
      <scheme val="minor"/>
    </font>
    <font>
      <sz val="10"/>
      <color theme="1"/>
      <name val="宋体"/>
      <charset val="134"/>
      <scheme val="minor"/>
    </font>
    <font>
      <sz val="9"/>
      <color theme="1"/>
      <name val="宋体"/>
      <charset val="134"/>
      <scheme val="minor"/>
    </font>
    <font>
      <b/>
      <sz val="14"/>
      <name val="黑体"/>
      <charset val="134"/>
    </font>
    <font>
      <b/>
      <sz val="10"/>
      <color theme="1"/>
      <name val="宋体"/>
      <charset val="134"/>
      <scheme val="minor"/>
    </font>
    <font>
      <sz val="10"/>
      <name val="宋体"/>
      <charset val="134"/>
      <scheme val="major"/>
    </font>
    <font>
      <sz val="10"/>
      <name val="宋体"/>
      <charset val="134"/>
      <scheme val="minor"/>
    </font>
    <font>
      <sz val="10"/>
      <name val="宋体"/>
      <charset val="134"/>
    </font>
    <font>
      <sz val="10"/>
      <color theme="1"/>
      <name val="宋体"/>
      <charset val="134"/>
    </font>
    <font>
      <sz val="10"/>
      <name val="Arial"/>
      <family val="2"/>
    </font>
  </fonts>
  <fills count="5">
    <fill>
      <patternFill patternType="none"/>
    </fill>
    <fill>
      <patternFill patternType="gray125"/>
    </fill>
    <fill>
      <patternFill patternType="solid">
        <fgColor theme="9" tint="0.79995117038483843"/>
        <bgColor indexed="64"/>
      </patternFill>
    </fill>
    <fill>
      <patternFill patternType="solid">
        <fgColor theme="0"/>
        <bgColor indexed="64"/>
      </patternFill>
    </fill>
    <fill>
      <patternFill patternType="solid">
        <fgColor rgb="FFFFFF00"/>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95">
    <xf numFmtId="0" fontId="0" fillId="0" borderId="0" xfId="0">
      <alignment vertical="center"/>
    </xf>
    <xf numFmtId="0" fontId="1" fillId="0" borderId="0" xfId="0" applyFont="1" applyFill="1">
      <alignment vertical="center"/>
    </xf>
    <xf numFmtId="0" fontId="2" fillId="0" borderId="0" xfId="0" applyFont="1" applyAlignment="1">
      <alignment horizontal="center" vertical="center"/>
    </xf>
    <xf numFmtId="0" fontId="3" fillId="0" borderId="0" xfId="0" applyFont="1">
      <alignment vertical="center"/>
    </xf>
    <xf numFmtId="0" fontId="3" fillId="2" borderId="0" xfId="0" applyFont="1" applyFill="1">
      <alignment vertical="center"/>
    </xf>
    <xf numFmtId="0" fontId="3" fillId="0" borderId="0" xfId="0" applyFont="1" applyFill="1">
      <alignment vertical="center"/>
    </xf>
    <xf numFmtId="0" fontId="3" fillId="0" borderId="0" xfId="0" applyFont="1" applyFill="1" applyAlignment="1">
      <alignment vertical="center"/>
    </xf>
    <xf numFmtId="0" fontId="3" fillId="2" borderId="0" xfId="0" applyFont="1" applyFill="1" applyAlignment="1">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4" xfId="0" applyFont="1" applyBorder="1">
      <alignment vertical="center"/>
    </xf>
    <xf numFmtId="0" fontId="4" fillId="0" borderId="15" xfId="0" applyFont="1" applyBorder="1">
      <alignment vertical="center"/>
    </xf>
    <xf numFmtId="0" fontId="4" fillId="0" borderId="16" xfId="0" applyFont="1" applyBorder="1" applyAlignment="1">
      <alignment horizontal="center" vertical="center"/>
    </xf>
    <xf numFmtId="0" fontId="7" fillId="0" borderId="6" xfId="0" applyFont="1" applyBorder="1" applyAlignment="1">
      <alignment horizontal="center" vertical="center"/>
    </xf>
    <xf numFmtId="0" fontId="4" fillId="0" borderId="6" xfId="0" applyFont="1" applyBorder="1" applyAlignment="1">
      <alignment horizontal="center" vertical="center"/>
    </xf>
    <xf numFmtId="178" fontId="8" fillId="0" borderId="6" xfId="0" applyNumberFormat="1" applyFont="1" applyFill="1" applyBorder="1" applyAlignment="1">
      <alignment horizontal="center" vertical="center" wrapText="1"/>
    </xf>
    <xf numFmtId="0" fontId="4" fillId="2" borderId="6" xfId="0" applyFont="1" applyFill="1" applyBorder="1" applyAlignment="1">
      <alignment horizontal="center" vertical="center"/>
    </xf>
    <xf numFmtId="178" fontId="8" fillId="2" borderId="6"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9" fillId="2" borderId="6" xfId="0" applyFont="1" applyFill="1" applyBorder="1" applyAlignment="1">
      <alignment horizontal="center" vertical="center" wrapText="1"/>
    </xf>
    <xf numFmtId="49" fontId="9" fillId="2" borderId="6" xfId="0" applyNumberFormat="1"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49" fontId="9" fillId="0" borderId="6" xfId="0" applyNumberFormat="1" applyFont="1" applyFill="1" applyBorder="1" applyAlignment="1" applyProtection="1">
      <alignment horizontal="center" vertical="center" wrapText="1"/>
      <protection locked="0"/>
    </xf>
    <xf numFmtId="0" fontId="9" fillId="0" borderId="0" xfId="0" applyFont="1" applyFill="1">
      <alignment vertical="center"/>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7" fillId="0" borderId="0" xfId="0" applyFont="1" applyAlignment="1">
      <alignment horizontal="center" vertical="center"/>
    </xf>
    <xf numFmtId="0" fontId="4" fillId="2" borderId="0" xfId="0" applyFont="1" applyFill="1">
      <alignment vertical="center"/>
    </xf>
    <xf numFmtId="0" fontId="10" fillId="0" borderId="6"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6" xfId="0" applyFont="1" applyFill="1" applyBorder="1" applyAlignment="1">
      <alignment horizontal="left" vertical="center" wrapText="1"/>
    </xf>
    <xf numFmtId="178" fontId="8" fillId="0" borderId="6" xfId="0" applyNumberFormat="1" applyFont="1" applyFill="1" applyBorder="1" applyAlignment="1">
      <alignment horizontal="left" vertical="center" wrapText="1"/>
    </xf>
    <xf numFmtId="0" fontId="4" fillId="0" borderId="6" xfId="0" applyFont="1" applyFill="1" applyBorder="1" applyAlignment="1">
      <alignment vertical="center"/>
    </xf>
    <xf numFmtId="178" fontId="9" fillId="2" borderId="6" xfId="0" applyNumberFormat="1" applyFont="1" applyFill="1" applyBorder="1" applyAlignment="1" applyProtection="1">
      <alignment horizontal="center" vertical="center" wrapText="1"/>
      <protection locked="0"/>
    </xf>
    <xf numFmtId="178" fontId="9" fillId="0" borderId="6" xfId="0" applyNumberFormat="1" applyFont="1" applyFill="1" applyBorder="1" applyAlignment="1" applyProtection="1">
      <alignment horizontal="center" vertical="center" wrapText="1"/>
      <protection locked="0"/>
    </xf>
    <xf numFmtId="0" fontId="4" fillId="2" borderId="6" xfId="0" applyFont="1" applyFill="1" applyBorder="1" applyAlignment="1">
      <alignment vertical="center"/>
    </xf>
    <xf numFmtId="0" fontId="11" fillId="0" borderId="6" xfId="0" applyFont="1" applyFill="1" applyBorder="1" applyAlignment="1">
      <alignment horizontal="center" vertical="center"/>
    </xf>
    <xf numFmtId="0" fontId="4" fillId="3" borderId="6" xfId="0"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4" fillId="0" borderId="6" xfId="0" applyFont="1" applyFill="1" applyBorder="1" applyAlignment="1">
      <alignment vertical="center" wrapText="1"/>
    </xf>
    <xf numFmtId="0" fontId="12" fillId="0" borderId="6" xfId="0" applyNumberFormat="1" applyFont="1" applyFill="1" applyBorder="1" applyAlignment="1">
      <alignment horizontal="center" vertical="center"/>
    </xf>
    <xf numFmtId="0" fontId="9" fillId="0" borderId="6"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7" xfId="0" applyFont="1" applyFill="1" applyBorder="1" applyAlignment="1">
      <alignment horizontal="center" vertical="center" wrapText="1"/>
    </xf>
    <xf numFmtId="178" fontId="8" fillId="4"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xf>
    <xf numFmtId="0" fontId="11" fillId="0" borderId="6" xfId="0" applyFont="1" applyFill="1" applyBorder="1" applyAlignment="1">
      <alignment horizontal="center" vertical="center" wrapText="1"/>
    </xf>
    <xf numFmtId="0" fontId="10" fillId="0" borderId="6" xfId="0" applyFont="1" applyFill="1" applyBorder="1" applyAlignment="1">
      <alignment horizontal="center" vertical="center" shrinkToFit="1"/>
    </xf>
    <xf numFmtId="0" fontId="0" fillId="0" borderId="0" xfId="0" applyFill="1" applyAlignment="1">
      <alignment vertical="center"/>
    </xf>
    <xf numFmtId="0" fontId="11" fillId="0" borderId="17" xfId="0" applyFont="1" applyFill="1" applyBorder="1" applyAlignment="1">
      <alignment horizontal="center" vertical="center" wrapText="1"/>
    </xf>
    <xf numFmtId="0" fontId="10" fillId="0" borderId="6" xfId="0" applyFont="1" applyFill="1" applyBorder="1" applyAlignment="1">
      <alignment horizontal="center" vertical="center" wrapText="1" shrinkToFit="1"/>
    </xf>
    <xf numFmtId="0" fontId="4" fillId="2" borderId="17"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2" borderId="6" xfId="0" applyFont="1" applyFill="1" applyBorder="1" applyAlignment="1">
      <alignment horizontal="center" vertical="center"/>
    </xf>
    <xf numFmtId="0" fontId="0" fillId="2" borderId="0" xfId="0" applyFill="1" applyAlignment="1">
      <alignment vertical="center"/>
    </xf>
    <xf numFmtId="49" fontId="9" fillId="0" borderId="10" xfId="0" applyNumberFormat="1" applyFont="1" applyFill="1" applyBorder="1" applyAlignment="1" applyProtection="1">
      <alignment horizontal="center" vertical="center" wrapText="1"/>
      <protection locked="0"/>
    </xf>
    <xf numFmtId="0" fontId="6" fillId="0" borderId="0" xfId="0" applyFont="1" applyFill="1" applyAlignment="1">
      <alignment horizontal="center"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10" xfId="0" applyFont="1" applyFill="1" applyBorder="1" applyAlignment="1">
      <alignment horizontal="center" vertical="center"/>
    </xf>
    <xf numFmtId="0" fontId="4" fillId="0" borderId="17" xfId="0" applyFont="1" applyFill="1" applyBorder="1" applyAlignment="1">
      <alignment horizontal="center" vertical="center"/>
    </xf>
    <xf numFmtId="178" fontId="8" fillId="0" borderId="10" xfId="0" applyNumberFormat="1" applyFont="1" applyFill="1" applyBorder="1" applyAlignment="1">
      <alignment horizontal="center" vertical="center" wrapText="1"/>
    </xf>
    <xf numFmtId="178" fontId="8" fillId="0" borderId="17"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7" xfId="0" applyFont="1" applyFill="1" applyBorder="1" applyAlignment="1">
      <alignment horizontal="center" vertical="center" wrapText="1"/>
    </xf>
    <xf numFmtId="178" fontId="8" fillId="0" borderId="10" xfId="0" applyNumberFormat="1" applyFont="1" applyFill="1" applyBorder="1" applyAlignment="1">
      <alignment horizontal="left" vertical="center" wrapText="1"/>
    </xf>
    <xf numFmtId="178" fontId="8" fillId="0" borderId="17" xfId="0" applyNumberFormat="1"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0" borderId="17"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xtl07\Documents\WeChat%20Files\xtl0704\FileStorage\File\2023-04\&#28248;&#38597;&#21307;&#38498;&#26690;&#26519;&#21307;&#38498;&#39033;&#30446;&#22825;&#21152;&#22810;&#32852;&#26426;&#25253;&#20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报价单"/>
      <sheetName val="型号及价格表"/>
    </sheetNames>
    <sheetDataSet>
      <sheetData sheetId="0"/>
      <sheetData sheetId="1">
        <row r="2">
          <cell r="B2" t="str">
            <v>设备规格及型号</v>
          </cell>
          <cell r="C2" t="str">
            <v>大类</v>
          </cell>
          <cell r="D2" t="str">
            <v>设备规格及型号</v>
          </cell>
          <cell r="E2" t="str">
            <v>设备参数</v>
          </cell>
        </row>
        <row r="3">
          <cell r="B3" t="str">
            <v>TIMS252CSREA</v>
          </cell>
          <cell r="C3" t="str">
            <v>直流变频多联室外机</v>
          </cell>
          <cell r="D3" t="str">
            <v>TIMS252CSREA</v>
          </cell>
          <cell r="E3" t="str">
            <v>制冷量：25.2kW
制热量：27kW
额定制冷/热耗电功率：7.1/6.8kW</v>
          </cell>
        </row>
        <row r="4">
          <cell r="B4" t="str">
            <v>TIMS285CSREA</v>
          </cell>
          <cell r="C4" t="str">
            <v>直流变频多联室外机</v>
          </cell>
          <cell r="D4" t="str">
            <v>TIMS285CSREA</v>
          </cell>
          <cell r="E4" t="str">
            <v>制冷量：28.5kW
制热量：31.5kW
额定制冷/热耗电功率：8.1/8.4kW</v>
          </cell>
        </row>
        <row r="5">
          <cell r="B5" t="str">
            <v>TIMS335CSREA</v>
          </cell>
          <cell r="C5" t="str">
            <v>直流变频多联室外机</v>
          </cell>
          <cell r="D5" t="str">
            <v>TIMS335CSREA</v>
          </cell>
          <cell r="E5" t="str">
            <v>制冷量：33.5kW
制热量：37.5kW
额定制冷/热耗电功率：10.4/10.05kW</v>
          </cell>
        </row>
        <row r="6">
          <cell r="B6" t="str">
            <v>TIMS252CSRYA</v>
          </cell>
          <cell r="C6" t="str">
            <v>直流变频多联室外机</v>
          </cell>
          <cell r="D6" t="str">
            <v>TIMS252CSRYA</v>
          </cell>
          <cell r="E6" t="str">
            <v>制冷量：25.2kW
制热量：27kW
额定制冷/热耗电功率：5.55/5.6kW</v>
          </cell>
        </row>
        <row r="7">
          <cell r="B7" t="str">
            <v>TIMS285CSRYA</v>
          </cell>
          <cell r="C7" t="str">
            <v>直流变频多联室外机</v>
          </cell>
          <cell r="D7" t="str">
            <v>TIMS285CSRYA</v>
          </cell>
          <cell r="E7" t="str">
            <v>制冷量：28.5kW
制热量：31.5kW
额定制冷/热耗电功率：6.85/6.7kW</v>
          </cell>
        </row>
        <row r="8">
          <cell r="B8" t="str">
            <v>TIMS335CSRYA</v>
          </cell>
          <cell r="C8" t="str">
            <v>直流变频多联室外机</v>
          </cell>
          <cell r="D8" t="str">
            <v>TIMS335CSRYA</v>
          </cell>
          <cell r="E8" t="str">
            <v>制冷量：33.5kW
制热量：37.5kW
额定制冷/热耗电功率：8.7/8.4kW</v>
          </cell>
        </row>
        <row r="9">
          <cell r="B9" t="str">
            <v>TIMS400CSRYA</v>
          </cell>
          <cell r="C9" t="str">
            <v>直流变频多联室外机</v>
          </cell>
          <cell r="D9" t="str">
            <v>TIMS400CSRYA</v>
          </cell>
          <cell r="E9" t="str">
            <v>制冷量：40kW
制热量：45kW
额定制冷/热耗电功率：10.4/10.35kW</v>
          </cell>
        </row>
        <row r="10">
          <cell r="B10" t="str">
            <v>TIMS450CSRYA</v>
          </cell>
          <cell r="C10" t="str">
            <v>直流变频多联室外机</v>
          </cell>
          <cell r="D10" t="str">
            <v>TIMS450CSRYA</v>
          </cell>
          <cell r="E10" t="str">
            <v>制冷量：45kW
制热量：50kW
额定制冷/热耗电功率：12.3/12.2kW</v>
          </cell>
        </row>
        <row r="11">
          <cell r="B11" t="str">
            <v>TIMS180CXT</v>
          </cell>
          <cell r="C11" t="str">
            <v>直流变频多联室外机</v>
          </cell>
          <cell r="D11" t="str">
            <v>TIMS180CXT</v>
          </cell>
          <cell r="E11" t="str">
            <v>制冷量：50.4kW
制热量：56kW
额定制冷/热耗电功率：13.6/13.7kW</v>
          </cell>
        </row>
        <row r="12">
          <cell r="B12" t="str">
            <v>TIMS200CXT</v>
          </cell>
          <cell r="C12" t="str">
            <v>直流变频多联室外机</v>
          </cell>
          <cell r="D12" t="str">
            <v>TIMS200CXT</v>
          </cell>
          <cell r="E12" t="str">
            <v>制冷量：56kW
制热量：63kW
额定制冷/热耗电功率：15.77/15.5kW</v>
          </cell>
        </row>
        <row r="13">
          <cell r="B13" t="str">
            <v>TIMS200CXA</v>
          </cell>
          <cell r="C13" t="str">
            <v>直流变频多联室外机</v>
          </cell>
          <cell r="D13" t="str">
            <v>TIMS200CXA</v>
          </cell>
          <cell r="E13" t="str">
            <v>制冷量：56kW
制热量：63kW
额定制冷/热耗电功率：17.0/15.8kW</v>
          </cell>
        </row>
        <row r="14">
          <cell r="B14" t="str">
            <v>TIMS220CXA</v>
          </cell>
          <cell r="C14" t="str">
            <v>直流变频多联室外机</v>
          </cell>
          <cell r="D14" t="str">
            <v>TIMS220CXA</v>
          </cell>
          <cell r="E14" t="str">
            <v>制冷量：61.5kW
制热量：69kW
额定制冷/热耗电功率：18.2/17.6kW</v>
          </cell>
        </row>
        <row r="15">
          <cell r="B15" t="str">
            <v>TIMS240CXA</v>
          </cell>
          <cell r="C15" t="str">
            <v>直流变频多联室外机</v>
          </cell>
          <cell r="D15" t="str">
            <v>TIMS240CXA</v>
          </cell>
          <cell r="E15" t="str">
            <v>制冷量：68kW
制热量：75kW
额定制冷/热耗电功率：19.0/18.0kW</v>
          </cell>
        </row>
        <row r="16">
          <cell r="B16" t="str">
            <v>TIMS260CXA</v>
          </cell>
          <cell r="C16" t="str">
            <v>直流变频多联室外机</v>
          </cell>
          <cell r="D16" t="str">
            <v>TIMS260CXA</v>
          </cell>
          <cell r="E16" t="str">
            <v>制冷量：73kW
制热量：81.5kW
额定制冷/热耗电功率：20.12/19.4kW</v>
          </cell>
        </row>
        <row r="17">
          <cell r="B17" t="str">
            <v>TIMS280CXA</v>
          </cell>
          <cell r="C17" t="str">
            <v>直流变频多联室外机</v>
          </cell>
          <cell r="D17" t="str">
            <v>TIMS280CXA</v>
          </cell>
          <cell r="E17" t="str">
            <v>制冷量：78.5kW
制热量：87.5kW
额定制冷/热耗电功率：21.8/21.3kW</v>
          </cell>
        </row>
        <row r="18">
          <cell r="B18" t="str">
            <v>TIMS300CXA</v>
          </cell>
          <cell r="C18" t="str">
            <v>直流变频多联室外机</v>
          </cell>
          <cell r="D18" t="str">
            <v>TIMS300CXA</v>
          </cell>
          <cell r="E18" t="str">
            <v>制冷量：85kW
制热量：95kW
额定制冷/热耗电功率：22.95/23.5kW</v>
          </cell>
        </row>
        <row r="19">
          <cell r="B19" t="str">
            <v>TIMS320CXA</v>
          </cell>
          <cell r="C19" t="str">
            <v>直流变频多联室外机</v>
          </cell>
          <cell r="D19" t="str">
            <v>TIMS320CXA</v>
          </cell>
          <cell r="E19" t="str">
            <v>制冷量：90kW
制热量：100kW
额定制冷/热耗电功率：25.2/24.9kW</v>
          </cell>
        </row>
        <row r="20">
          <cell r="B20" t="str">
            <v>TIMS340CXA</v>
          </cell>
          <cell r="C20" t="str">
            <v>直流变频多联室外机</v>
          </cell>
          <cell r="D20" t="str">
            <v>TIMS340CXA</v>
          </cell>
          <cell r="E20" t="str">
            <v>制冷量：95.4kW
制热量：106kW
额定制冷/热耗电功率：25.75/25.6kW</v>
          </cell>
        </row>
        <row r="21">
          <cell r="B21" t="str">
            <v>TIMS100CST</v>
          </cell>
          <cell r="C21" t="str">
            <v>直流变频多联室外机</v>
          </cell>
          <cell r="D21" t="str">
            <v>TIMS100CST</v>
          </cell>
          <cell r="E21" t="str">
            <v>制冷量：28.5kW
制热量：31.5kW
额定制冷/热耗电功率：6.75/6.6kW</v>
          </cell>
        </row>
        <row r="22">
          <cell r="B22" t="str">
            <v>TIMS120CST</v>
          </cell>
          <cell r="C22" t="str">
            <v>直流变频多联室外机</v>
          </cell>
          <cell r="D22" t="str">
            <v>TIMS120CST</v>
          </cell>
          <cell r="E22" t="str">
            <v>制冷量：33.5kW
制热量：37.5kW
额定制冷/热耗电功率：8.6/8.3kW</v>
          </cell>
        </row>
        <row r="23">
          <cell r="B23" t="str">
            <v>TIMS160CST</v>
          </cell>
          <cell r="C23" t="str">
            <v>直流变频多联室外机</v>
          </cell>
          <cell r="D23" t="str">
            <v>TIMS160CST</v>
          </cell>
          <cell r="E23" t="str">
            <v>制冷量：40kW
制热量：45kW
额定制冷/热耗电功率：10.25/10.28kW</v>
          </cell>
        </row>
        <row r="24">
          <cell r="B24" t="str">
            <v>TIMS180CST</v>
          </cell>
          <cell r="C24" t="str">
            <v>直流变频多联室外机</v>
          </cell>
          <cell r="D24" t="str">
            <v>TIMS180CST</v>
          </cell>
          <cell r="E24" t="str">
            <v>制冷量：50.4kW
制热量：56kW
额定制冷/热耗电功率：13.6/13.7kW</v>
          </cell>
        </row>
        <row r="25">
          <cell r="B25" t="str">
            <v>TIMS200CST</v>
          </cell>
          <cell r="C25" t="str">
            <v>直流变频多联室外机</v>
          </cell>
          <cell r="D25" t="str">
            <v>TIMS200CST</v>
          </cell>
          <cell r="E25" t="str">
            <v>制冷量：56kW
制热量：63kW
额定制冷/热耗电功率：15.77/15.5kW</v>
          </cell>
        </row>
        <row r="26">
          <cell r="B26" t="str">
            <v>TIMS220CST</v>
          </cell>
          <cell r="C26" t="str">
            <v>直流变频多联室外机</v>
          </cell>
          <cell r="D26" t="str">
            <v>TIMS220CST</v>
          </cell>
          <cell r="E26" t="str">
            <v>制冷量：61.5kW
制热量：69kW
额定制冷/热耗电功率：17.87/17.3kW</v>
          </cell>
        </row>
        <row r="27">
          <cell r="B27" t="str">
            <v>TIMS220DSA</v>
          </cell>
          <cell r="C27" t="str">
            <v>直流变频多联室外机</v>
          </cell>
          <cell r="D27" t="str">
            <v>TIMS220DSA</v>
          </cell>
          <cell r="E27" t="str">
            <v>制冷量：61.5kW
制热量：69kW
额定制冷/热耗电功率：17.87/17.3kW</v>
          </cell>
        </row>
        <row r="28">
          <cell r="B28" t="str">
            <v>TIMS240DSA</v>
          </cell>
          <cell r="C28" t="str">
            <v>直流变频多联室外机</v>
          </cell>
          <cell r="D28" t="str">
            <v>TIMS240DSA</v>
          </cell>
          <cell r="E28" t="str">
            <v>制冷量：68kW
制热量：75kW
额定制冷/热耗电功率：19.0/18.0kW</v>
          </cell>
        </row>
        <row r="29">
          <cell r="B29" t="str">
            <v>TIMS260DSA</v>
          </cell>
          <cell r="C29" t="str">
            <v>直流变频多联室外机</v>
          </cell>
          <cell r="D29" t="str">
            <v>TIMS260DSA</v>
          </cell>
          <cell r="E29" t="str">
            <v>制冷量：73kW
制热量：81.5kW
额定制冷/热耗电功率：20.12/19.42kW</v>
          </cell>
        </row>
        <row r="30">
          <cell r="B30" t="str">
            <v>TIMS280DSA</v>
          </cell>
          <cell r="C30" t="str">
            <v>直流变频多联室外机</v>
          </cell>
          <cell r="D30" t="str">
            <v>TIMS280DSA</v>
          </cell>
          <cell r="E30" t="str">
            <v>制冷量：78.5kW
制热量：87.5kW
额定制冷/热耗电功率：21.8/21.3kW</v>
          </cell>
        </row>
        <row r="31">
          <cell r="B31" t="str">
            <v>TIMS320DSA</v>
          </cell>
          <cell r="C31" t="str">
            <v>直流变频多联室外机</v>
          </cell>
          <cell r="D31" t="str">
            <v>TIMS320DSA</v>
          </cell>
          <cell r="E31" t="str">
            <v>制冷量：90kW
制热量：100kW
额定制冷/热耗电功率：25.2/24.9kW</v>
          </cell>
        </row>
        <row r="32">
          <cell r="B32" t="str">
            <v>TIMS340DSA</v>
          </cell>
          <cell r="C32" t="str">
            <v>直流变频多联室外机</v>
          </cell>
          <cell r="D32" t="str">
            <v>TIMS340DSA</v>
          </cell>
          <cell r="E32" t="str">
            <v>制冷量：95kW
制热量：106kW
额定制冷/热耗电功率：25.75/25.6kW</v>
          </cell>
        </row>
        <row r="33">
          <cell r="B33" t="str">
            <v>TIMS360CXT</v>
          </cell>
          <cell r="C33" t="str">
            <v>直流变频多联室外机</v>
          </cell>
          <cell r="D33" t="str">
            <v>TIMS360CXT</v>
          </cell>
          <cell r="E33" t="str">
            <v>制冷量：100.8kW
制热量：112.0kW
额定制冷/热耗电功率：27.2/27.4kW</v>
          </cell>
        </row>
        <row r="34">
          <cell r="B34" t="str">
            <v>TIMS380CXT</v>
          </cell>
          <cell r="C34" t="str">
            <v>直流变频多联室外机</v>
          </cell>
          <cell r="D34" t="str">
            <v>TIMS380CXT</v>
          </cell>
          <cell r="E34" t="str">
            <v>制冷量：106.4kW
制热量：119.0kW
额定制冷/热耗电功率：29.37/29.20kW</v>
          </cell>
        </row>
        <row r="35">
          <cell r="B35" t="str">
            <v>TIMS400CXT</v>
          </cell>
          <cell r="C35" t="str">
            <v>直流变频多联室外机</v>
          </cell>
          <cell r="D35" t="str">
            <v>TIMS400CXT</v>
          </cell>
          <cell r="E35" t="str">
            <v>制冷量：112.0kW
制热量：126.0kW
额定制冷/热耗电功率：31.54/31.00kW</v>
          </cell>
        </row>
        <row r="36">
          <cell r="B36" t="str">
            <v>TIMS420CXA</v>
          </cell>
          <cell r="C36" t="str">
            <v>直流变频多联室外机</v>
          </cell>
          <cell r="D36" t="str">
            <v>TIMS420CXA</v>
          </cell>
          <cell r="E36" t="str">
            <v>制冷量：117.5kW
制热量：132.0kW
额定制冷/热耗电功率：35.20/33.40kW</v>
          </cell>
        </row>
        <row r="37">
          <cell r="B37" t="str">
            <v>TIMS440CXA</v>
          </cell>
          <cell r="C37" t="str">
            <v>直流变频多联室外机</v>
          </cell>
          <cell r="D37" t="str">
            <v>TIMS440CXA</v>
          </cell>
          <cell r="E37" t="str">
            <v>制冷量：123.0kW
制热量：138.0kW
额定制冷/热耗电功率：36.40/35.20kW</v>
          </cell>
        </row>
        <row r="38">
          <cell r="B38" t="str">
            <v>TIMS460CXA</v>
          </cell>
          <cell r="C38" t="str">
            <v>直流变频多联室外机</v>
          </cell>
          <cell r="D38" t="str">
            <v>TIMS460CXA</v>
          </cell>
          <cell r="E38" t="str">
            <v>制冷量：129.5kW
制热量：144.0kW
额定制冷/热耗电功率：37.20/35.60kW</v>
          </cell>
        </row>
        <row r="39">
          <cell r="B39" t="str">
            <v>TIMS480CXA</v>
          </cell>
          <cell r="C39" t="str">
            <v>直流变频多联室外机</v>
          </cell>
          <cell r="D39" t="str">
            <v>TIMS480CXA</v>
          </cell>
          <cell r="E39" t="str">
            <v>制冷量：136.0kW
制热量：150.0kW
额定制冷/热耗电功率：38.00/36.00kW</v>
          </cell>
        </row>
        <row r="40">
          <cell r="B40" t="str">
            <v>TIMS500CXA</v>
          </cell>
          <cell r="C40" t="str">
            <v>直流变频多联室外机</v>
          </cell>
          <cell r="D40" t="str">
            <v>TIMS500CXA</v>
          </cell>
          <cell r="E40" t="str">
            <v>制冷量：141.0kW
制热量：156.5kW
额定制冷/热耗电功率：39.12/37.42kW</v>
          </cell>
        </row>
        <row r="41">
          <cell r="B41" t="str">
            <v>TIMS520CXA</v>
          </cell>
          <cell r="C41" t="str">
            <v>直流变频多联室外机</v>
          </cell>
          <cell r="D41" t="str">
            <v>TIMS520CXA</v>
          </cell>
          <cell r="E41" t="str">
            <v>制冷量：146.0kW
制热量：163.0kW
额定制冷/热耗电功率：40.24/38.84kW</v>
          </cell>
        </row>
        <row r="42">
          <cell r="B42" t="str">
            <v>TIMS540CXA</v>
          </cell>
          <cell r="C42" t="str">
            <v>直流变频多联室外机</v>
          </cell>
          <cell r="D42" t="str">
            <v>TIMS540CXA</v>
          </cell>
          <cell r="E42" t="str">
            <v>制冷量：151.5kW
制热量：169.0kW
额定制冷/热耗电功率：41.92/40.72kW</v>
          </cell>
        </row>
        <row r="43">
          <cell r="B43" t="str">
            <v>TIMS560CXA</v>
          </cell>
          <cell r="C43" t="str">
            <v>直流变频多联室外机</v>
          </cell>
          <cell r="D43" t="str">
            <v>TIMS560CXA</v>
          </cell>
          <cell r="E43" t="str">
            <v>制冷量：157.0kW
制热量：175.0kW
额定制冷/热耗电功率：43.60/42.60kW</v>
          </cell>
        </row>
        <row r="44">
          <cell r="B44" t="str">
            <v>TIMS580CXA</v>
          </cell>
          <cell r="C44" t="str">
            <v>直流变频多联室外机</v>
          </cell>
          <cell r="D44" t="str">
            <v>TIMS580CXA</v>
          </cell>
          <cell r="E44" t="str">
            <v>制冷量：163.5kW
制热量：182.5kW
额定制冷/热耗电功率：44.75/44.80kW</v>
          </cell>
        </row>
        <row r="45">
          <cell r="B45" t="str">
            <v>TIMS600CXA</v>
          </cell>
          <cell r="C45" t="str">
            <v>直流变频多联室外机</v>
          </cell>
          <cell r="D45" t="str">
            <v>TIMS600CXA</v>
          </cell>
          <cell r="E45" t="str">
            <v>制冷量：170.0kW
制热量：190.0kW
额定制冷/热耗电功率：45.90/47.00kW</v>
          </cell>
        </row>
        <row r="46">
          <cell r="B46" t="str">
            <v>TIMS620CXA</v>
          </cell>
          <cell r="C46" t="str">
            <v>直流变频多联室外机</v>
          </cell>
          <cell r="D46" t="str">
            <v>TIMS620CXA</v>
          </cell>
          <cell r="E46" t="str">
            <v>制冷量：175.0kW
制热量：195.0kW
额定制冷/热耗电功率：48.15/48.40kW</v>
          </cell>
        </row>
        <row r="47">
          <cell r="B47" t="str">
            <v>TIMS640CXA</v>
          </cell>
          <cell r="C47" t="str">
            <v>直流变频多联室外机</v>
          </cell>
          <cell r="D47" t="str">
            <v>TIMS640CXA</v>
          </cell>
          <cell r="E47" t="str">
            <v>制冷量：180.0kW
制热量：200.0kW
额定制冷/热耗电功率：50.40/49.80kW</v>
          </cell>
        </row>
        <row r="48">
          <cell r="B48" t="str">
            <v>TIMS660CXA</v>
          </cell>
          <cell r="C48" t="str">
            <v>直流变频多联室外机</v>
          </cell>
          <cell r="D48" t="str">
            <v>TIMS660CXA</v>
          </cell>
          <cell r="E48" t="str">
            <v>制冷量：185.0kW
制热量：206.0kW
额定制冷/热耗电功率：50.95/50.5kW</v>
          </cell>
        </row>
        <row r="49">
          <cell r="B49" t="str">
            <v>TIMS680CXA</v>
          </cell>
          <cell r="C49" t="str">
            <v>直流变频多联室外机</v>
          </cell>
          <cell r="D49" t="str">
            <v>TIMS680CXA</v>
          </cell>
          <cell r="E49" t="str">
            <v>制冷量：190.0kW
制热量：212.0kW
额定制冷/热耗电功率：51.5/51.2kW</v>
          </cell>
        </row>
        <row r="50">
          <cell r="B50" t="str">
            <v>TIMS700CXA</v>
          </cell>
          <cell r="C50" t="str">
            <v>直流变频多联室外机</v>
          </cell>
          <cell r="D50" t="str">
            <v>TIMS700CXA</v>
          </cell>
          <cell r="E50" t="str">
            <v>制冷量：197.5kW
制热量：219.0kW
额定制冷/热耗电功率：56.2/53.6kW</v>
          </cell>
        </row>
        <row r="51">
          <cell r="B51" t="str">
            <v>TIMS720CXA</v>
          </cell>
          <cell r="C51" t="str">
            <v>直流变频多联室外机</v>
          </cell>
          <cell r="D51" t="str">
            <v>TIMS720CXA</v>
          </cell>
          <cell r="E51" t="str">
            <v>制冷量：204.0kW
制热量：225.0kW
额定制冷/热耗电功率：57.0/54.0kW</v>
          </cell>
        </row>
        <row r="52">
          <cell r="B52" t="str">
            <v>TIMS740CXA</v>
          </cell>
          <cell r="C52" t="str">
            <v>直流变频多联室外机</v>
          </cell>
          <cell r="D52" t="str">
            <v>TIMS740CXA</v>
          </cell>
          <cell r="E52" t="str">
            <v>制冷量：209.0kW
制热量：231.5kW
额定制冷/热耗电功率：58.12/55.42kW</v>
          </cell>
        </row>
        <row r="53">
          <cell r="B53" t="str">
            <v>TIMS760CXA</v>
          </cell>
          <cell r="C53" t="str">
            <v>直流变频多联室外机</v>
          </cell>
          <cell r="D53" t="str">
            <v>TIMS760CXA</v>
          </cell>
          <cell r="E53" t="str">
            <v>制冷量：214.0kW
制热量：238.0kW
额定制冷/热耗电功率：59.24/56.84kW</v>
          </cell>
        </row>
        <row r="54">
          <cell r="B54" t="str">
            <v>TIMS780CXA</v>
          </cell>
          <cell r="C54" t="str">
            <v>直流变频多联室外机</v>
          </cell>
          <cell r="D54" t="str">
            <v>TIMS780CXA</v>
          </cell>
          <cell r="E54" t="str">
            <v>制冷量：219.0kW
制热量：244.5kW
额定制冷/热耗电功率：60.36/58.26kW</v>
          </cell>
        </row>
        <row r="55">
          <cell r="B55" t="str">
            <v>TIMS800CXA</v>
          </cell>
          <cell r="C55" t="str">
            <v>直流变频多联室外机</v>
          </cell>
          <cell r="D55" t="str">
            <v>TIMS800CXA</v>
          </cell>
          <cell r="E55" t="str">
            <v>制冷量：224.5kW
制热量：250.5kW
额定制冷/热耗电功率：62.04/58.97kW</v>
          </cell>
        </row>
        <row r="56">
          <cell r="B56" t="str">
            <v>TIMS820CXA</v>
          </cell>
          <cell r="C56" t="str">
            <v>直流变频多联室外机</v>
          </cell>
          <cell r="D56" t="str">
            <v>TIMS820CXA</v>
          </cell>
          <cell r="E56" t="str">
            <v>制冷量：231.0kW
制热量：258.0kW
额定制冷/热耗电功率：63.19/62.34kW</v>
          </cell>
        </row>
        <row r="57">
          <cell r="B57" t="str">
            <v>TIMS840CXA</v>
          </cell>
          <cell r="C57" t="str">
            <v>直流变频多联室外机</v>
          </cell>
          <cell r="D57" t="str">
            <v>TIMS840CXA</v>
          </cell>
          <cell r="E57" t="str">
            <v>制冷量：236.0kW
制热量：263.0kW
额定制冷/热耗电功率：65.44/63.74kW</v>
          </cell>
        </row>
        <row r="58">
          <cell r="B58" t="str">
            <v>TIMS860CXA</v>
          </cell>
          <cell r="C58" t="str">
            <v>直流变频多联室外机</v>
          </cell>
          <cell r="D58" t="str">
            <v>TIMS860CXA</v>
          </cell>
          <cell r="E58" t="str">
            <v>制冷量：242.0kW
制热量：270.0kW
额定制冷/热耗电功率：66.55/66.1kW</v>
          </cell>
        </row>
        <row r="59">
          <cell r="B59" t="str">
            <v>TIMS880CXA</v>
          </cell>
          <cell r="C59" t="str">
            <v>直流变频多联室外机</v>
          </cell>
          <cell r="D59" t="str">
            <v>TIMS880CXA</v>
          </cell>
          <cell r="E59" t="str">
            <v>制冷量：248.5kW
制热量：277.5kW
额定制冷/热耗电功率：67.7/68.3kW</v>
          </cell>
        </row>
        <row r="60">
          <cell r="B60" t="str">
            <v>TIMS900CXA</v>
          </cell>
          <cell r="C60" t="str">
            <v>直流变频多联室外机</v>
          </cell>
          <cell r="D60" t="str">
            <v>TIMS900CXA</v>
          </cell>
          <cell r="E60" t="str">
            <v>制冷量：255.0kW
制热量：285.0kW
额定制冷/热耗电功率：68.85/70.5kW</v>
          </cell>
        </row>
        <row r="61">
          <cell r="B61" t="str">
            <v>TIMS920CXA</v>
          </cell>
          <cell r="C61" t="str">
            <v>直流变频多联室外机</v>
          </cell>
          <cell r="D61" t="str">
            <v>TIMS920CXA</v>
          </cell>
          <cell r="E61" t="str">
            <v>制冷量：260.0kW
制热量：290.0kW
额定制冷/热耗电功率：71.1/71.9kW</v>
          </cell>
        </row>
        <row r="62">
          <cell r="B62" t="str">
            <v>TIMS940CXA</v>
          </cell>
          <cell r="C62" t="str">
            <v>直流变频多联室外机</v>
          </cell>
          <cell r="D62" t="str">
            <v>TIMS940CXA</v>
          </cell>
          <cell r="E62" t="str">
            <v>制冷量：265.0kW
制热量：295.0kW
额定制冷/热耗电功率：73.35/73.3kW</v>
          </cell>
        </row>
        <row r="63">
          <cell r="B63" t="str">
            <v>TIMS960CXA</v>
          </cell>
          <cell r="C63" t="str">
            <v>直流变频多联室外机</v>
          </cell>
          <cell r="D63" t="str">
            <v>TIMS960CXA</v>
          </cell>
          <cell r="E63" t="str">
            <v>制冷量：270.0kW
制热量：300.0kW
额定制冷/热耗电功率：75.6/74.7kW</v>
          </cell>
        </row>
        <row r="64">
          <cell r="B64" t="str">
            <v>TMCF028AB</v>
          </cell>
          <cell r="C64" t="str">
            <v>环绕出风嵌入式室内机</v>
          </cell>
          <cell r="D64" t="str">
            <v>TMCF028AB</v>
          </cell>
          <cell r="E64" t="str">
            <v>制冷量：2.8kW
制热量：3.2kW
名义输入功率：55W</v>
          </cell>
        </row>
        <row r="65">
          <cell r="B65" t="str">
            <v>TMCF036AB</v>
          </cell>
          <cell r="C65" t="str">
            <v>环绕出风嵌入式室内机</v>
          </cell>
          <cell r="D65" t="str">
            <v>TMCF036AB</v>
          </cell>
          <cell r="E65" t="str">
            <v>制冷量：3.6kW
制热量：4.0kW
名义输入功率：55W</v>
          </cell>
        </row>
        <row r="66">
          <cell r="B66" t="str">
            <v>TMCF045AB</v>
          </cell>
          <cell r="C66" t="str">
            <v>环绕出风嵌入式室内机</v>
          </cell>
          <cell r="D66" t="str">
            <v>TMCF045AB</v>
          </cell>
          <cell r="E66" t="str">
            <v>制冷量：4.5kW
制热量：5.0kW
名义输入功率：70W</v>
          </cell>
        </row>
        <row r="67">
          <cell r="B67" t="str">
            <v>TMCF050AB</v>
          </cell>
          <cell r="C67" t="str">
            <v>环绕出风嵌入式室内机</v>
          </cell>
          <cell r="D67" t="str">
            <v>TMCF050AB</v>
          </cell>
          <cell r="E67" t="str">
            <v>制冷量：5.0kW
制热量：5.6kW
名义输入功率：70W</v>
          </cell>
        </row>
        <row r="68">
          <cell r="B68" t="str">
            <v>TMCF056AB</v>
          </cell>
          <cell r="C68" t="str">
            <v>环绕出风嵌入式室内机</v>
          </cell>
          <cell r="D68" t="str">
            <v>TMCF056AB</v>
          </cell>
          <cell r="E68" t="str">
            <v>制冷量：5.6kW
制热量：6.3kW
名义输入功率：75W</v>
          </cell>
        </row>
        <row r="69">
          <cell r="B69" t="str">
            <v>TMCF063AB</v>
          </cell>
          <cell r="C69" t="str">
            <v>环绕出风嵌入式室内机</v>
          </cell>
          <cell r="D69" t="str">
            <v>TMCF063AB</v>
          </cell>
          <cell r="E69" t="str">
            <v>制冷量：6.3kW
制热量：7.1kW
名义输入功率：75W</v>
          </cell>
        </row>
        <row r="70">
          <cell r="B70" t="str">
            <v>TMCF071AB</v>
          </cell>
          <cell r="C70" t="str">
            <v>环绕出风嵌入式室内机</v>
          </cell>
          <cell r="D70" t="str">
            <v>TMCF071AB</v>
          </cell>
          <cell r="E70" t="str">
            <v>制冷量：7.1kW
制热量：8.0kW
名义输入功率：90W</v>
          </cell>
        </row>
        <row r="71">
          <cell r="B71" t="str">
            <v>TMCF080AB</v>
          </cell>
          <cell r="C71" t="str">
            <v>环绕出风嵌入式室内机</v>
          </cell>
          <cell r="D71" t="str">
            <v>TMCF080AB</v>
          </cell>
          <cell r="E71" t="str">
            <v>制冷量：8.0kW
制热量：9.0kW
名义输入功率：90W</v>
          </cell>
        </row>
        <row r="72">
          <cell r="B72" t="str">
            <v>TMCF090AB</v>
          </cell>
          <cell r="C72" t="str">
            <v>环绕出风嵌入式室内机</v>
          </cell>
          <cell r="D72" t="str">
            <v>TMCF090AB</v>
          </cell>
          <cell r="E72" t="str">
            <v>制冷量：9.0kW
制热量：10.0kW
名义输入功率：150W</v>
          </cell>
        </row>
        <row r="73">
          <cell r="B73" t="str">
            <v>TMCF100AB</v>
          </cell>
          <cell r="C73" t="str">
            <v>环绕出风嵌入式室内机</v>
          </cell>
          <cell r="D73" t="str">
            <v>TMCF100AB</v>
          </cell>
          <cell r="E73" t="str">
            <v>制冷量：10.0kW
制热量：11.2kW
名义输入功率：150W</v>
          </cell>
        </row>
        <row r="74">
          <cell r="B74" t="str">
            <v>TMCF112AB</v>
          </cell>
          <cell r="C74" t="str">
            <v>环绕出风嵌入式室内机</v>
          </cell>
          <cell r="D74" t="str">
            <v>TMCF112AB</v>
          </cell>
          <cell r="E74" t="str">
            <v>制冷量：11.2kW
制热量：12.5kW
名义输入功率：150W</v>
          </cell>
        </row>
        <row r="75">
          <cell r="B75" t="str">
            <v>TMCF125AB</v>
          </cell>
          <cell r="C75" t="str">
            <v>环绕出风嵌入式室内机</v>
          </cell>
          <cell r="D75" t="str">
            <v>TMCF125AB</v>
          </cell>
          <cell r="E75" t="str">
            <v>制冷量：12.5kW
制热量：14.0kW
名义输入功率：190W</v>
          </cell>
        </row>
        <row r="76">
          <cell r="B76" t="str">
            <v>TMCF140AB</v>
          </cell>
          <cell r="C76" t="str">
            <v>环绕出风嵌入式室内机</v>
          </cell>
          <cell r="D76" t="str">
            <v>TMCF140AB</v>
          </cell>
          <cell r="E76" t="str">
            <v>制冷量：14.0kW
制热量：16.0kW
名义输入功率：190W</v>
          </cell>
        </row>
        <row r="77">
          <cell r="B77" t="str">
            <v>TMCF160AB</v>
          </cell>
          <cell r="C77" t="str">
            <v>环绕出风嵌入式室内机</v>
          </cell>
          <cell r="D77" t="str">
            <v>TMCF160AB</v>
          </cell>
          <cell r="E77" t="str">
            <v>制冷量：16.0kW
制热量：18.0kW
名义输入功率：210W</v>
          </cell>
        </row>
        <row r="78">
          <cell r="B78" t="str">
            <v>TMDN022AC</v>
          </cell>
          <cell r="C78" t="str">
            <v>超薄静音风管式室内机</v>
          </cell>
          <cell r="D78" t="str">
            <v>TMDN022AC</v>
          </cell>
          <cell r="E78" t="str">
            <v>制冷量：2.2kW
制热量：2.5kW
名义输入功率：54W</v>
          </cell>
        </row>
        <row r="79">
          <cell r="B79" t="str">
            <v>TMDN025AC</v>
          </cell>
          <cell r="C79" t="str">
            <v>超薄静音风管式室内机</v>
          </cell>
          <cell r="D79" t="str">
            <v>TMDN025AC</v>
          </cell>
          <cell r="E79" t="str">
            <v>制冷量：2.5kW
制热量：2.8kW
名义输入功率：54W</v>
          </cell>
        </row>
        <row r="80">
          <cell r="B80" t="str">
            <v>TMDN028AC</v>
          </cell>
          <cell r="C80" t="str">
            <v>超薄静音风管式室内机</v>
          </cell>
          <cell r="D80" t="str">
            <v>TMDN028AC</v>
          </cell>
          <cell r="E80" t="str">
            <v>制冷量：2.8kW
制热量：3.2kW
名义输入功率：54W</v>
          </cell>
        </row>
        <row r="81">
          <cell r="B81" t="str">
            <v>TMDN032AC</v>
          </cell>
          <cell r="C81" t="str">
            <v>超薄静音风管式室内机</v>
          </cell>
          <cell r="D81" t="str">
            <v>TMDN032AC</v>
          </cell>
          <cell r="E81" t="str">
            <v>制冷量：3.2kW
制热量：3.6kW
名义输入功率：55W</v>
          </cell>
        </row>
        <row r="82">
          <cell r="B82" t="str">
            <v>TMDN036AC</v>
          </cell>
          <cell r="C82" t="str">
            <v>超薄静音风管式室内机</v>
          </cell>
          <cell r="D82" t="str">
            <v>TMDN036AC</v>
          </cell>
          <cell r="E82" t="str">
            <v>制冷量：3.6kW
制热量：4.0kW
名义输入功率：55W</v>
          </cell>
        </row>
        <row r="83">
          <cell r="B83" t="str">
            <v>TMDN040AC</v>
          </cell>
          <cell r="C83" t="str">
            <v>超薄静音风管式室内机</v>
          </cell>
          <cell r="D83" t="str">
            <v>TMDN040AC</v>
          </cell>
          <cell r="E83" t="str">
            <v>制冷量：4.0kW
制热量：4.5kW
名义输入功率：55W</v>
          </cell>
        </row>
        <row r="84">
          <cell r="B84" t="str">
            <v>TMDN045AC</v>
          </cell>
          <cell r="C84" t="str">
            <v>超薄静音风管式室内机</v>
          </cell>
          <cell r="D84" t="str">
            <v>TMDN045AC</v>
          </cell>
          <cell r="E84" t="str">
            <v>制冷量：4.5kW
制热量：5.0kW
名义输入功率：77W</v>
          </cell>
        </row>
        <row r="85">
          <cell r="B85" t="str">
            <v>TMDN050AC</v>
          </cell>
          <cell r="C85" t="str">
            <v>超薄静音风管式室内机</v>
          </cell>
          <cell r="D85" t="str">
            <v>TMDN050AC</v>
          </cell>
          <cell r="E85" t="str">
            <v>制冷量：5.0kW
制热量：5.6kW
名义输入功率：77W</v>
          </cell>
        </row>
        <row r="86">
          <cell r="B86" t="str">
            <v>TMDN056AC</v>
          </cell>
          <cell r="C86" t="str">
            <v>超薄静音风管式室内机</v>
          </cell>
          <cell r="D86" t="str">
            <v>TMDN056AC</v>
          </cell>
          <cell r="E86" t="str">
            <v>制冷量：5.6kW
制热量：6.3kW
名义输入功率：77W</v>
          </cell>
        </row>
        <row r="87">
          <cell r="B87" t="str">
            <v>TMDN063AC</v>
          </cell>
          <cell r="C87" t="str">
            <v>超薄静音风管式室内机</v>
          </cell>
          <cell r="D87" t="str">
            <v>TMDN063AC</v>
          </cell>
          <cell r="E87" t="str">
            <v>制冷量：6.3kW
制热量：7.1kW
名义输入功率：100W</v>
          </cell>
        </row>
        <row r="88">
          <cell r="B88" t="str">
            <v>TMDN071AC</v>
          </cell>
          <cell r="C88" t="str">
            <v>超薄静音风管式室内机</v>
          </cell>
          <cell r="D88" t="str">
            <v>TMDN071AC</v>
          </cell>
          <cell r="E88" t="str">
            <v>制冷量：7.1kW
制热量：8.0kW
名义输入功率：105W</v>
          </cell>
        </row>
        <row r="89">
          <cell r="B89" t="str">
            <v>TMDN022AEB</v>
          </cell>
          <cell r="C89" t="str">
            <v>中静压风管式室内机</v>
          </cell>
          <cell r="D89" t="str">
            <v>TMDN022AEB</v>
          </cell>
          <cell r="E89" t="str">
            <v>制冷量：2.2kW
制热量：2.5kW
名义输入功率：35W</v>
          </cell>
        </row>
        <row r="90">
          <cell r="B90" t="str">
            <v>TMDN025AEB</v>
          </cell>
          <cell r="C90" t="str">
            <v>中静压风管式室内机</v>
          </cell>
          <cell r="D90" t="str">
            <v>TMDN025AEB</v>
          </cell>
          <cell r="E90" t="str">
            <v>制冷量：2.5kW
制热量：2.8kW
名义输入功率：35W</v>
          </cell>
        </row>
        <row r="91">
          <cell r="B91" t="str">
            <v>TMDN028AEB</v>
          </cell>
          <cell r="C91" t="str">
            <v>中静压风管式室内机</v>
          </cell>
          <cell r="D91" t="str">
            <v>TMDN028AEB</v>
          </cell>
          <cell r="E91" t="str">
            <v>制冷量：2.8kW
制热量：3.2kW
名义输入功率：35W</v>
          </cell>
        </row>
        <row r="92">
          <cell r="B92" t="str">
            <v>TMDN032AEB</v>
          </cell>
          <cell r="C92" t="str">
            <v>中静压风管式室内机</v>
          </cell>
          <cell r="D92" t="str">
            <v>TMDN032AEB</v>
          </cell>
          <cell r="E92" t="str">
            <v>制冷量：3.2kW
制热量：3.6kW
名义输入功率：40W</v>
          </cell>
        </row>
        <row r="93">
          <cell r="B93" t="str">
            <v>TMDN036AEB</v>
          </cell>
          <cell r="C93" t="str">
            <v>中静压风管式室内机</v>
          </cell>
          <cell r="D93" t="str">
            <v>TMDN036AEB</v>
          </cell>
          <cell r="E93" t="str">
            <v>制冷量：3.6kW
制热量：4.0kW
名义输入功率：40W</v>
          </cell>
        </row>
        <row r="94">
          <cell r="B94" t="str">
            <v>TMDN040AEB</v>
          </cell>
          <cell r="C94" t="str">
            <v>中静压风管式室内机</v>
          </cell>
          <cell r="D94" t="str">
            <v>TMDN040AEB</v>
          </cell>
          <cell r="E94" t="str">
            <v>制冷量：4.0kW
制热量：4.5kW
名义输入功率：40W</v>
          </cell>
        </row>
        <row r="95">
          <cell r="B95" t="str">
            <v>TMDN045AEB</v>
          </cell>
          <cell r="C95" t="str">
            <v>中静压风管式室内机</v>
          </cell>
          <cell r="D95" t="str">
            <v>TMDN045AEB</v>
          </cell>
          <cell r="E95" t="str">
            <v>制冷量：4.5kW
制热量：5.0kW
名义输入功率：45W</v>
          </cell>
        </row>
        <row r="96">
          <cell r="B96" t="str">
            <v>TMDN050AEB</v>
          </cell>
          <cell r="C96" t="str">
            <v>中静压风管式室内机</v>
          </cell>
          <cell r="D96" t="str">
            <v>TMDN050AEB</v>
          </cell>
          <cell r="E96" t="str">
            <v>制冷量：5.0kW
制热量：5.6kW
名义输入功率：45W</v>
          </cell>
        </row>
        <row r="97">
          <cell r="B97" t="str">
            <v>TMDN056AEB</v>
          </cell>
          <cell r="C97" t="str">
            <v>中静压风管式室内机</v>
          </cell>
          <cell r="D97" t="str">
            <v>TMDN056AEB</v>
          </cell>
          <cell r="E97" t="str">
            <v>制冷量：5.6kW
制热量：6.3kW
名义输入功率：45W</v>
          </cell>
        </row>
        <row r="98">
          <cell r="B98" t="str">
            <v>TMDN063AEB</v>
          </cell>
          <cell r="C98" t="str">
            <v>中静压风管式室内机</v>
          </cell>
          <cell r="D98" t="str">
            <v>TMDN063AEB</v>
          </cell>
          <cell r="E98" t="str">
            <v>制冷量：6.3kW
制热量：7.1kW
名义输入功率：60W</v>
          </cell>
        </row>
        <row r="99">
          <cell r="B99" t="str">
            <v>TMDN071AE</v>
          </cell>
          <cell r="C99" t="str">
            <v>自由静压风管式室内机</v>
          </cell>
          <cell r="D99" t="str">
            <v>TMDN071AE</v>
          </cell>
          <cell r="E99" t="str">
            <v>制冷量：7.1kW
制热量：8.0kW
名义输入功率：110W</v>
          </cell>
        </row>
        <row r="100">
          <cell r="B100" t="str">
            <v>TMDN080AE</v>
          </cell>
          <cell r="C100" t="str">
            <v>自由静压风管式室内机</v>
          </cell>
          <cell r="D100" t="str">
            <v>TMDN080AE</v>
          </cell>
          <cell r="E100" t="str">
            <v>制冷量：8.0kW
制热量：9.0kW
名义输入功率：130W</v>
          </cell>
        </row>
        <row r="101">
          <cell r="B101" t="str">
            <v>TMDN090AE</v>
          </cell>
          <cell r="C101" t="str">
            <v>自由静压风管式室内机</v>
          </cell>
          <cell r="D101" t="str">
            <v>TMDN090AE</v>
          </cell>
          <cell r="E101" t="str">
            <v>制冷量：9.0kW
制热量：10.0kW
名义输入功率：130W</v>
          </cell>
        </row>
        <row r="102">
          <cell r="B102" t="str">
            <v>TMDN100AE</v>
          </cell>
          <cell r="C102" t="str">
            <v>自由静压风管式室内机</v>
          </cell>
          <cell r="D102" t="str">
            <v>TMDN100AE</v>
          </cell>
          <cell r="E102" t="str">
            <v>制冷量：10.0kW
制热量：11.2kW
名义输入功率：160W</v>
          </cell>
        </row>
        <row r="103">
          <cell r="B103" t="str">
            <v>TMDN112AE</v>
          </cell>
          <cell r="C103" t="str">
            <v>自由静压风管式室内机</v>
          </cell>
          <cell r="D103" t="str">
            <v>TMDN112AE</v>
          </cell>
          <cell r="E103" t="str">
            <v>制冷量：11.2kW
制热量：12.5kW
名义输入功率：160W</v>
          </cell>
        </row>
        <row r="104">
          <cell r="B104" t="str">
            <v>TMDN125AE</v>
          </cell>
          <cell r="C104" t="str">
            <v>自由静压风管式室内机</v>
          </cell>
          <cell r="D104" t="str">
            <v>TMDN125AE</v>
          </cell>
          <cell r="E104" t="str">
            <v>制冷量：12.5kW
制热量：14.0kW
名义输入功率：160W</v>
          </cell>
        </row>
        <row r="105">
          <cell r="B105" t="str">
            <v>TMDN140AE</v>
          </cell>
          <cell r="C105" t="str">
            <v>自由静压风管式室内机</v>
          </cell>
          <cell r="D105" t="str">
            <v>TMDN140AE</v>
          </cell>
          <cell r="E105" t="str">
            <v>制冷量：14.0kW
制热量：16.0kW
名义输入功率：200W</v>
          </cell>
        </row>
        <row r="106">
          <cell r="B106" t="str">
            <v>TMDN160AE</v>
          </cell>
          <cell r="C106" t="str">
            <v>自由静压风管式室内机</v>
          </cell>
          <cell r="D106" t="str">
            <v>TMDN160AE</v>
          </cell>
          <cell r="E106" t="str">
            <v>制冷量：16.0kW
制热量：18.0kW
名义输入功率：200W</v>
          </cell>
        </row>
        <row r="107">
          <cell r="B107" t="str">
            <v>TMDN022AC-NS</v>
          </cell>
          <cell r="C107" t="str">
            <v>风管式室内机</v>
          </cell>
          <cell r="D107" t="str">
            <v>TMDN022AC-NS</v>
          </cell>
          <cell r="E107" t="str">
            <v>制冷量：2.2kW
制热量：2.5kW
名义输入功率：54W</v>
          </cell>
        </row>
        <row r="108">
          <cell r="B108" t="str">
            <v>TMDN025AC-NS</v>
          </cell>
          <cell r="C108" t="str">
            <v>风管式室内机</v>
          </cell>
          <cell r="D108" t="str">
            <v>TMDN025AC-NS</v>
          </cell>
          <cell r="E108" t="str">
            <v>制冷量：2.5kW
制热量：2.8kW
名义输入功率：54W</v>
          </cell>
        </row>
        <row r="109">
          <cell r="B109" t="str">
            <v>TMDN028AC-NS</v>
          </cell>
          <cell r="C109" t="str">
            <v>风管式室内机</v>
          </cell>
          <cell r="D109" t="str">
            <v>TMDN028AC-NS</v>
          </cell>
          <cell r="E109" t="str">
            <v>制冷量：2.8kW
制热量：3.2kW
名义输入功率：54W</v>
          </cell>
        </row>
        <row r="110">
          <cell r="B110" t="str">
            <v>TMDN032AC-NS</v>
          </cell>
          <cell r="C110" t="str">
            <v>风管式室内机</v>
          </cell>
          <cell r="D110" t="str">
            <v>TMDN032AC-NS</v>
          </cell>
          <cell r="E110" t="str">
            <v>制冷量：3.2kW
制热量：3.6kW
名义输入功率：55W</v>
          </cell>
        </row>
        <row r="111">
          <cell r="B111" t="str">
            <v>TMDN036AC-NS</v>
          </cell>
          <cell r="C111" t="str">
            <v>风管式室内机</v>
          </cell>
          <cell r="D111" t="str">
            <v>TMDN036AC-NS</v>
          </cell>
          <cell r="E111" t="str">
            <v>制冷量：3.6kW
制热量：4.0kW
名义输入功率：55W</v>
          </cell>
        </row>
        <row r="112">
          <cell r="B112" t="str">
            <v>TMDN040AC-NS</v>
          </cell>
          <cell r="C112" t="str">
            <v>风管式室内机</v>
          </cell>
          <cell r="D112" t="str">
            <v>TMDN040AC-NS</v>
          </cell>
          <cell r="E112" t="str">
            <v>制冷量：4.0kW
制热量：4.5kW
名义输入功率：55W</v>
          </cell>
        </row>
        <row r="113">
          <cell r="B113" t="str">
            <v>TMDN045AC-NS</v>
          </cell>
          <cell r="C113" t="str">
            <v>风管式室内机</v>
          </cell>
          <cell r="D113" t="str">
            <v>TMDN045AC-NS</v>
          </cell>
          <cell r="E113" t="str">
            <v>制冷量：4.5kW
制热量：5.0kW
名义输入功率：77W</v>
          </cell>
        </row>
        <row r="114">
          <cell r="B114" t="str">
            <v>TMDN050AC-NS</v>
          </cell>
          <cell r="C114" t="str">
            <v>风管式室内机</v>
          </cell>
          <cell r="D114" t="str">
            <v>TMDN050AC-NS</v>
          </cell>
          <cell r="E114" t="str">
            <v>制冷量：5.0kW
制热量：5.6kW
名义输入功率：77W</v>
          </cell>
        </row>
        <row r="115">
          <cell r="B115" t="str">
            <v>TMDN056AC-NS</v>
          </cell>
          <cell r="C115" t="str">
            <v>风管式室内机</v>
          </cell>
          <cell r="D115" t="str">
            <v>TMDN056AC-NS</v>
          </cell>
          <cell r="E115" t="str">
            <v>制冷量：5.6kW
制热量：6.3kW
名义输入功率：77W</v>
          </cell>
        </row>
        <row r="116">
          <cell r="B116" t="str">
            <v>TMDN063AC-NS</v>
          </cell>
          <cell r="C116" t="str">
            <v>风管式室内机</v>
          </cell>
          <cell r="D116" t="str">
            <v>TMDN063AC-NS</v>
          </cell>
          <cell r="E116" t="str">
            <v>制冷量：6.3kW
制热量：7.1kW
名义输入功率：100W</v>
          </cell>
        </row>
        <row r="117">
          <cell r="B117" t="str">
            <v>TMDN071AC-NS</v>
          </cell>
          <cell r="C117" t="str">
            <v>风管式室内机</v>
          </cell>
          <cell r="D117" t="str">
            <v>TMDN071AC-NS</v>
          </cell>
          <cell r="E117" t="str">
            <v>制冷量：7.1kW
制热量：8.0kW
名义输入功率：105W</v>
          </cell>
        </row>
        <row r="118">
          <cell r="B118" t="str">
            <v>TMDN080AE-NS</v>
          </cell>
          <cell r="C118" t="str">
            <v>风管式室内机</v>
          </cell>
          <cell r="D118" t="str">
            <v>TMDN080AE-NS</v>
          </cell>
          <cell r="E118" t="str">
            <v>制冷量：8.0kW
制热量：9.0kW
名义输入功率：130W</v>
          </cell>
        </row>
        <row r="119">
          <cell r="B119" t="str">
            <v>TMDN090AE-NS</v>
          </cell>
          <cell r="C119" t="str">
            <v>风管式室内机</v>
          </cell>
          <cell r="D119" t="str">
            <v>TMDN090AE-NS</v>
          </cell>
          <cell r="E119" t="str">
            <v>制冷量：9.0kW
制热量：10.0kW
名义输入功率：130W</v>
          </cell>
        </row>
        <row r="120">
          <cell r="B120" t="str">
            <v>TMDN100AE-NS</v>
          </cell>
          <cell r="C120" t="str">
            <v>风管式室内机</v>
          </cell>
          <cell r="D120" t="str">
            <v>TMDN100AE-NS</v>
          </cell>
          <cell r="E120" t="str">
            <v>制冷量：10.0kW
制热量：11.2kW
名义输入功率：160W</v>
          </cell>
        </row>
        <row r="121">
          <cell r="B121" t="str">
            <v>TMDN112AE-NS</v>
          </cell>
          <cell r="C121" t="str">
            <v>风管式室内机</v>
          </cell>
          <cell r="D121" t="str">
            <v>TMDN112AE-NS</v>
          </cell>
          <cell r="E121" t="str">
            <v>制冷量：11.2kW
制热量：12.5kW
名义输入功率：160W</v>
          </cell>
        </row>
        <row r="122">
          <cell r="B122" t="str">
            <v>TMDN125AE-NS</v>
          </cell>
          <cell r="C122" t="str">
            <v>风管式室内机</v>
          </cell>
          <cell r="D122" t="str">
            <v>TMDN125AE-NS</v>
          </cell>
          <cell r="E122" t="str">
            <v>制冷量：12.5kW
制热量：14.0kW
名义输入功率：160W</v>
          </cell>
        </row>
        <row r="123">
          <cell r="B123" t="str">
            <v>TMDN140AE-NS</v>
          </cell>
          <cell r="C123" t="str">
            <v>风管式室内机</v>
          </cell>
          <cell r="D123" t="str">
            <v>TMDN140AE-NS</v>
          </cell>
          <cell r="E123" t="str">
            <v>制冷量：14.0kW
制热量：16.0kW
名义输入功率：200W</v>
          </cell>
        </row>
        <row r="124">
          <cell r="B124" t="str">
            <v>TMDN160AE-NS</v>
          </cell>
          <cell r="C124" t="str">
            <v>风管式室内机</v>
          </cell>
          <cell r="D124" t="str">
            <v>TMDN160AE-NS</v>
          </cell>
          <cell r="E124" t="str">
            <v>制冷量：16.0kW
制热量：18.0kW
名义输入功率：200W</v>
          </cell>
        </row>
        <row r="125">
          <cell r="B125" t="str">
            <v>TMDP022ACANNN/TP03</v>
          </cell>
          <cell r="C125" t="str">
            <v>洁净风管式室内机</v>
          </cell>
          <cell r="D125" t="str">
            <v>TMDP022ACANNN/TP03</v>
          </cell>
          <cell r="E125" t="str">
            <v>制冷量：2.2kW
制热量：2.5kW
名义输入功率：40W</v>
          </cell>
        </row>
        <row r="126">
          <cell r="B126" t="str">
            <v>TMDP025ACANNN/TP03</v>
          </cell>
          <cell r="C126" t="str">
            <v>洁净风管式室内机</v>
          </cell>
          <cell r="D126" t="str">
            <v>TMDP025ACANNN/TP03</v>
          </cell>
          <cell r="E126" t="str">
            <v>制冷量：2.5kW
制热量：2.8kW
名义输入功率：40W</v>
          </cell>
        </row>
        <row r="127">
          <cell r="B127" t="str">
            <v>TMDP028ACANNN/TP03</v>
          </cell>
          <cell r="C127" t="str">
            <v>洁净风管式室内机</v>
          </cell>
          <cell r="D127" t="str">
            <v>TMDP028ACANNN/TP03</v>
          </cell>
          <cell r="E127" t="str">
            <v>制冷量：2.8kW
制热量：3.2kW
名义输入功率：40W</v>
          </cell>
        </row>
        <row r="128">
          <cell r="B128" t="str">
            <v>TMDP032ACANNN/TP03</v>
          </cell>
          <cell r="C128" t="str">
            <v>洁净风管式室内机</v>
          </cell>
          <cell r="D128" t="str">
            <v>TMDP032ACANNN/TP03</v>
          </cell>
          <cell r="E128" t="str">
            <v>制冷量：3.2kW
制热量：3.6kW
名义输入功率：45W</v>
          </cell>
        </row>
        <row r="129">
          <cell r="B129" t="str">
            <v>TMDP036ACANNN/TP03</v>
          </cell>
          <cell r="C129" t="str">
            <v>洁净风管式室内机</v>
          </cell>
          <cell r="D129" t="str">
            <v>TMDP036ACANNN/TP03</v>
          </cell>
          <cell r="E129" t="str">
            <v>制冷量：3.6kW
制热量：4.0kW
名义输入功率：45W</v>
          </cell>
        </row>
        <row r="130">
          <cell r="B130" t="str">
            <v>TMDP040ACANNN/TP03</v>
          </cell>
          <cell r="C130" t="str">
            <v>洁净风管式室内机</v>
          </cell>
          <cell r="D130" t="str">
            <v>TMDP040ACANNN/TP03</v>
          </cell>
          <cell r="E130" t="str">
            <v>制冷量：4.0kW
制热量：4.5kW
名义输入功率：50W</v>
          </cell>
        </row>
        <row r="131">
          <cell r="B131" t="str">
            <v>TMDP045ACANNN/TP03</v>
          </cell>
          <cell r="C131" t="str">
            <v>洁净风管式室内机</v>
          </cell>
          <cell r="D131" t="str">
            <v>TMDP045ACANNN/TP03</v>
          </cell>
          <cell r="E131" t="str">
            <v>制冷量：4.5kW
制热量：5.0kW
名义输入功率：50W</v>
          </cell>
        </row>
        <row r="132">
          <cell r="B132" t="str">
            <v>TMDP050ACANNN/TP03</v>
          </cell>
          <cell r="C132" t="str">
            <v>洁净风管式室内机</v>
          </cell>
          <cell r="D132" t="str">
            <v>TMDP050ACANNN/TP03</v>
          </cell>
          <cell r="E132" t="str">
            <v>制冷量：5.0kW
制热量：5.6kW
名义输入功率：50W</v>
          </cell>
        </row>
        <row r="133">
          <cell r="B133" t="str">
            <v>TMDP056ACANNN/TP03</v>
          </cell>
          <cell r="C133" t="str">
            <v>洁净风管式室内机</v>
          </cell>
          <cell r="D133" t="str">
            <v>TMDP056ACANNN/TP03</v>
          </cell>
          <cell r="E133" t="str">
            <v>制冷量：5.6kW
制热量：6.3kW
名义输入功率：50W</v>
          </cell>
        </row>
        <row r="134">
          <cell r="B134" t="str">
            <v>TMDP063ACANNN/TP03</v>
          </cell>
          <cell r="C134" t="str">
            <v>洁净风管式室内机</v>
          </cell>
          <cell r="D134" t="str">
            <v>TMDP063ACANNN/TP03</v>
          </cell>
          <cell r="E134" t="str">
            <v>制冷量：6.3kW
制热量：7.1kW
名义输入功率：60W</v>
          </cell>
        </row>
        <row r="135">
          <cell r="B135" t="str">
            <v>TMDP071ACANNN/TP03</v>
          </cell>
          <cell r="C135" t="str">
            <v>洁净风管式室内机</v>
          </cell>
          <cell r="D135" t="str">
            <v>TMDP071ACANNN/TP03</v>
          </cell>
          <cell r="E135" t="str">
            <v>制冷量：7.1kW
制热量：8.0kW
名义输入功率：60W</v>
          </cell>
        </row>
        <row r="136">
          <cell r="B136" t="str">
            <v>TMDP022ACBNNN/TP03</v>
          </cell>
          <cell r="C136" t="str">
            <v>洁净风管式室内机</v>
          </cell>
          <cell r="D136" t="str">
            <v>TMDP022ACBNNN/TP03</v>
          </cell>
          <cell r="E136" t="str">
            <v>制冷量：2.2kW
制热量：2.5kW
名义输入功率：40W</v>
          </cell>
        </row>
        <row r="137">
          <cell r="B137" t="str">
            <v>TMDP025ACBNNN/TP03</v>
          </cell>
          <cell r="C137" t="str">
            <v>洁净风管式室内机</v>
          </cell>
          <cell r="D137" t="str">
            <v>TMDP025ACBNNN/TP03</v>
          </cell>
          <cell r="E137" t="str">
            <v>制冷量：2.5kW
制热量：2.8kW
名义输入功率：40W</v>
          </cell>
        </row>
        <row r="138">
          <cell r="B138" t="str">
            <v>TMDP028ACBNNN/TP03</v>
          </cell>
          <cell r="C138" t="str">
            <v>洁净风管式室内机</v>
          </cell>
          <cell r="D138" t="str">
            <v>TMDP028ACBNNN/TP03</v>
          </cell>
          <cell r="E138" t="str">
            <v>制冷量：2.8kW
制热量：3.2kW
名义输入功率：40W</v>
          </cell>
        </row>
        <row r="139">
          <cell r="B139" t="str">
            <v>TMDP032ACBNNN/TP03</v>
          </cell>
          <cell r="C139" t="str">
            <v>洁净风管式室内机</v>
          </cell>
          <cell r="D139" t="str">
            <v>TMDP032ACBNNN/TP03</v>
          </cell>
          <cell r="E139" t="str">
            <v>制冷量：3.2kW
制热量：3.6kW
名义输入功率：45W</v>
          </cell>
        </row>
        <row r="140">
          <cell r="B140" t="str">
            <v>TMDP036ACBNNN/TP03</v>
          </cell>
          <cell r="C140" t="str">
            <v>洁净风管式室内机</v>
          </cell>
          <cell r="D140" t="str">
            <v>TMDP036ACBNNN/TP03</v>
          </cell>
          <cell r="E140" t="str">
            <v>制冷量：3.6kW
制热量：4.0kW
名义输入功率：45W</v>
          </cell>
        </row>
        <row r="141">
          <cell r="B141" t="str">
            <v>TMDP040ACBNNN/TP03</v>
          </cell>
          <cell r="C141" t="str">
            <v>洁净风管式室内机</v>
          </cell>
          <cell r="D141" t="str">
            <v>TMDP040ACBNNN/TP03</v>
          </cell>
          <cell r="E141" t="str">
            <v>制冷量：4.0kW
制热量：4.5kW
名义输入功率：50W</v>
          </cell>
        </row>
        <row r="142">
          <cell r="B142" t="str">
            <v>TMDP045ACBNNN/TP03</v>
          </cell>
          <cell r="C142" t="str">
            <v>洁净风管式室内机</v>
          </cell>
          <cell r="D142" t="str">
            <v>TMDP045ACBNNN/TP03</v>
          </cell>
          <cell r="E142" t="str">
            <v>制冷量：4.5kW
制热量：5.0kW
名义输入功率：50W</v>
          </cell>
        </row>
        <row r="143">
          <cell r="B143" t="str">
            <v>TMDP050ACBNNN/TP03</v>
          </cell>
          <cell r="C143" t="str">
            <v>洁净风管式室内机</v>
          </cell>
          <cell r="D143" t="str">
            <v>TMDP050ACBNNN/TP03</v>
          </cell>
          <cell r="E143" t="str">
            <v>制冷量：5.0kW
制热量：5.6kW
名义输入功率：50W</v>
          </cell>
        </row>
        <row r="144">
          <cell r="B144" t="str">
            <v>TMDP056ACBNNN/TP03</v>
          </cell>
          <cell r="C144" t="str">
            <v>洁净风管式室内机</v>
          </cell>
          <cell r="D144" t="str">
            <v>TMDP056ACBNNN/TP03</v>
          </cell>
          <cell r="E144" t="str">
            <v>制冷量：5.6kW
制热量：6.3kW
名义输入功率：50W</v>
          </cell>
        </row>
        <row r="145">
          <cell r="B145" t="str">
            <v>TMDP063ACBNNN/TP03</v>
          </cell>
          <cell r="C145" t="str">
            <v>洁净风管式室内机</v>
          </cell>
          <cell r="D145" t="str">
            <v>TMDP063ACBNNN/TP03</v>
          </cell>
          <cell r="E145" t="str">
            <v>制冷量：6.3kW
制热量：7.1kW
名义输入功率：60W</v>
          </cell>
        </row>
        <row r="146">
          <cell r="B146" t="str">
            <v>TMDP071ACBNNN/TP03</v>
          </cell>
          <cell r="C146" t="str">
            <v>洁净风管式室内机</v>
          </cell>
          <cell r="D146" t="str">
            <v>TMDP071ACBNNN/TP03</v>
          </cell>
          <cell r="E146" t="str">
            <v>制冷量：7.1kW
制热量：8.0kW
名义输入功率：60W</v>
          </cell>
        </row>
        <row r="147">
          <cell r="B147" t="str">
            <v>TMDP022AEBNNN</v>
          </cell>
          <cell r="C147" t="str">
            <v>洁净风管式室内机</v>
          </cell>
          <cell r="D147" t="str">
            <v>TMDP022AEBNNN</v>
          </cell>
          <cell r="E147" t="str">
            <v>制冷量：2.2kW
制热量：2.5kW
名义输入功率：35W</v>
          </cell>
        </row>
        <row r="148">
          <cell r="B148" t="str">
            <v>TMDP025AEBNNN</v>
          </cell>
          <cell r="C148" t="str">
            <v>洁净风管式室内机</v>
          </cell>
          <cell r="D148" t="str">
            <v>TMDP025AEBNNN</v>
          </cell>
          <cell r="E148" t="str">
            <v>制冷量：2.5kW
制热量：2.8kW
名义输入功率：35W</v>
          </cell>
        </row>
        <row r="149">
          <cell r="B149" t="str">
            <v>TMDP028AEBNNN</v>
          </cell>
          <cell r="C149" t="str">
            <v>洁净风管式室内机</v>
          </cell>
          <cell r="D149" t="str">
            <v>TMDP028AEBNNN</v>
          </cell>
          <cell r="E149" t="str">
            <v>制冷量：2.8kW
制热量：3.2kW
名义输入功率：35W</v>
          </cell>
        </row>
        <row r="150">
          <cell r="B150" t="str">
            <v>TMDP032AEBNNN</v>
          </cell>
          <cell r="C150" t="str">
            <v>洁净风管式室内机</v>
          </cell>
          <cell r="D150" t="str">
            <v>TMDP032AEBNNN</v>
          </cell>
          <cell r="E150" t="str">
            <v>制冷量：3.2kW
制热量：3.6kW
名义输入功率：40W</v>
          </cell>
        </row>
        <row r="151">
          <cell r="B151" t="str">
            <v>TMDP036AEBNNN</v>
          </cell>
          <cell r="C151" t="str">
            <v>洁净风管式室内机</v>
          </cell>
          <cell r="D151" t="str">
            <v>TMDP036AEBNNN</v>
          </cell>
          <cell r="E151" t="str">
            <v>制冷量：3.6kW
制热量：4.0kW
名义输入功率：40W</v>
          </cell>
        </row>
        <row r="152">
          <cell r="B152" t="str">
            <v>TMDP040AEBNNN</v>
          </cell>
          <cell r="C152" t="str">
            <v>洁净风管式室内机</v>
          </cell>
          <cell r="D152" t="str">
            <v>TMDP040AEBNNN</v>
          </cell>
          <cell r="E152" t="str">
            <v>制冷量：4.0kW
制热量：4.5kW
名义输入功率：40W</v>
          </cell>
        </row>
        <row r="153">
          <cell r="B153" t="str">
            <v>TMDP045AEBNNN</v>
          </cell>
          <cell r="C153" t="str">
            <v>洁净风管式室内机</v>
          </cell>
          <cell r="D153" t="str">
            <v>TMDP045AEBNNN</v>
          </cell>
          <cell r="E153" t="str">
            <v>制冷量：4.5kW
制热量：5.0kW
名义输入功率：45W</v>
          </cell>
        </row>
        <row r="154">
          <cell r="B154" t="str">
            <v>TMDP050AEBNNN</v>
          </cell>
          <cell r="C154" t="str">
            <v>洁净风管式室内机</v>
          </cell>
          <cell r="D154" t="str">
            <v>TMDP050AEBNNN</v>
          </cell>
          <cell r="E154" t="str">
            <v>制冷量：5.0kW
制热量：5.6kW
名义输入功率：45W</v>
          </cell>
        </row>
        <row r="155">
          <cell r="B155" t="str">
            <v>TMDP056AEBNNN</v>
          </cell>
          <cell r="C155" t="str">
            <v>洁净风管式室内机</v>
          </cell>
          <cell r="D155" t="str">
            <v>TMDP056AEBNNN</v>
          </cell>
          <cell r="E155" t="str">
            <v>制冷量：5.6kW
制热量：6.3kW
名义输入功率：45W</v>
          </cell>
        </row>
        <row r="156">
          <cell r="B156" t="str">
            <v>TMDP063AEBNNN</v>
          </cell>
          <cell r="C156" t="str">
            <v>洁净风管式室内机</v>
          </cell>
          <cell r="D156" t="str">
            <v>TMDP063AEBNNN</v>
          </cell>
          <cell r="E156" t="str">
            <v>制冷量：6.3kW
制热量：7.1kW
名义输入功率：60W</v>
          </cell>
        </row>
        <row r="157">
          <cell r="B157" t="str">
            <v>TMDP071AEBNNN</v>
          </cell>
          <cell r="C157" t="str">
            <v>洁净风管式室内机</v>
          </cell>
          <cell r="D157" t="str">
            <v>TMDP071AEBNNN</v>
          </cell>
          <cell r="E157" t="str">
            <v>制冷量：7.1kW
制热量：8.0kW
名义输入功率：100W</v>
          </cell>
        </row>
        <row r="158">
          <cell r="B158" t="str">
            <v>TMDP080AEBNNN</v>
          </cell>
          <cell r="C158" t="str">
            <v>洁净风管式室内机</v>
          </cell>
          <cell r="D158" t="str">
            <v>TMDP080AEBNNN</v>
          </cell>
          <cell r="E158" t="str">
            <v>制冷量：8.0kW
制热量：9.0kW
名义输入功率：130W</v>
          </cell>
        </row>
        <row r="159">
          <cell r="B159" t="str">
            <v>TMDP090AEBNNN</v>
          </cell>
          <cell r="C159" t="str">
            <v>洁净风管式室内机</v>
          </cell>
          <cell r="D159" t="str">
            <v>TMDP090AEBNNN</v>
          </cell>
          <cell r="E159" t="str">
            <v>制冷量：9.0kW
制热量：10.0kW
名义输入功率：130W</v>
          </cell>
        </row>
        <row r="160">
          <cell r="B160" t="str">
            <v>TMDP100AEBNNN</v>
          </cell>
          <cell r="C160" t="str">
            <v>洁净风管式室内机</v>
          </cell>
          <cell r="D160" t="str">
            <v>TMDP100AEBNNN</v>
          </cell>
          <cell r="E160" t="str">
            <v>制冷量：10.0kW
制热量：11.2kW
名义输入功率：160W</v>
          </cell>
        </row>
        <row r="161">
          <cell r="B161" t="str">
            <v>TMDP112AEBNNN</v>
          </cell>
          <cell r="C161" t="str">
            <v>洁净风管式室内机</v>
          </cell>
          <cell r="D161" t="str">
            <v>TMDP112AEBNNN</v>
          </cell>
          <cell r="E161" t="str">
            <v>制冷量：11.2kW
制热量：12.5kW
名义输入功率：160W</v>
          </cell>
        </row>
        <row r="162">
          <cell r="B162" t="str">
            <v>TMDP125AEBNNN</v>
          </cell>
          <cell r="C162" t="str">
            <v>洁净风管式室内机</v>
          </cell>
          <cell r="D162" t="str">
            <v>TMDP125AEBNNN</v>
          </cell>
          <cell r="E162" t="str">
            <v>制冷量：12.5kW
制热量：14.0kW
名义输入功率：160W</v>
          </cell>
        </row>
        <row r="163">
          <cell r="B163" t="str">
            <v>TMDP140AEBNNN</v>
          </cell>
          <cell r="C163" t="str">
            <v>洁净风管式室内机</v>
          </cell>
          <cell r="D163" t="str">
            <v>TMDP140AEBNNN</v>
          </cell>
          <cell r="E163" t="str">
            <v>制冷量：14.0kW
制热量：16.0kW
名义输入功率：200W</v>
          </cell>
        </row>
        <row r="164">
          <cell r="B164" t="str">
            <v>TMDP160AEBNNN</v>
          </cell>
          <cell r="C164" t="str">
            <v>洁净风管式室内机</v>
          </cell>
          <cell r="D164" t="str">
            <v>TMDP160AEBNNN</v>
          </cell>
          <cell r="E164" t="str">
            <v>制冷量：16.0kW
制热量：18.0kW
名义输入功率：200W</v>
          </cell>
        </row>
        <row r="165">
          <cell r="B165" t="str">
            <v>TP04BC</v>
          </cell>
          <cell r="C165" t="str">
            <v>配件</v>
          </cell>
          <cell r="D165" t="str">
            <v>TP04BC</v>
          </cell>
        </row>
        <row r="166">
          <cell r="B166" t="str">
            <v>TP06BC</v>
          </cell>
          <cell r="C166" t="str">
            <v>配件</v>
          </cell>
          <cell r="D166" t="str">
            <v>TP06BC</v>
          </cell>
        </row>
        <row r="167">
          <cell r="B167" t="str">
            <v>TP04AB</v>
          </cell>
          <cell r="C167" t="str">
            <v>配件</v>
          </cell>
          <cell r="D167" t="str">
            <v>TP04AB</v>
          </cell>
        </row>
        <row r="168">
          <cell r="B168" t="str">
            <v>TP06AB</v>
          </cell>
          <cell r="C168" t="str">
            <v>配件</v>
          </cell>
          <cell r="D168" t="str">
            <v>TP06AB</v>
          </cell>
        </row>
        <row r="169">
          <cell r="B169" t="str">
            <v>TP04AA</v>
          </cell>
          <cell r="C169" t="str">
            <v>配件</v>
          </cell>
          <cell r="D169" t="str">
            <v>TP04AA</v>
          </cell>
        </row>
        <row r="170">
          <cell r="B170" t="str">
            <v>TP06AA</v>
          </cell>
          <cell r="C170" t="str">
            <v>配件</v>
          </cell>
          <cell r="D170" t="str">
            <v>TP06AA</v>
          </cell>
        </row>
        <row r="171">
          <cell r="B171" t="str">
            <v>TMC807</v>
          </cell>
          <cell r="C171" t="str">
            <v>配件</v>
          </cell>
          <cell r="D171" t="str">
            <v>TMC807</v>
          </cell>
        </row>
        <row r="172">
          <cell r="B172" t="str">
            <v>TMC311A</v>
          </cell>
          <cell r="C172" t="str">
            <v>配件</v>
          </cell>
          <cell r="D172" t="str">
            <v>TMC311A</v>
          </cell>
        </row>
        <row r="173">
          <cell r="B173" t="str">
            <v>TMC315A</v>
          </cell>
          <cell r="C173" t="str">
            <v>线控器</v>
          </cell>
          <cell r="D173" t="str">
            <v>TMC315A</v>
          </cell>
        </row>
        <row r="174">
          <cell r="B174" t="str">
            <v>TE300A00</v>
          </cell>
          <cell r="C174" t="str">
            <v>线控器</v>
          </cell>
          <cell r="D174" t="str">
            <v>TE300A00</v>
          </cell>
        </row>
        <row r="175">
          <cell r="B175" t="str">
            <v>TE300A00-B</v>
          </cell>
          <cell r="C175" t="str">
            <v>线控器</v>
          </cell>
          <cell r="D175" t="str">
            <v>TE300A00-B</v>
          </cell>
        </row>
        <row r="176">
          <cell r="B176" t="str">
            <v>TE309D</v>
          </cell>
          <cell r="C176" t="str">
            <v>配件</v>
          </cell>
          <cell r="D176" t="str">
            <v>TE309D</v>
          </cell>
        </row>
        <row r="177">
          <cell r="B177" t="str">
            <v>TMC309A</v>
          </cell>
          <cell r="C177" t="str">
            <v>配件</v>
          </cell>
          <cell r="D177" t="str">
            <v>TMC309A</v>
          </cell>
        </row>
        <row r="178">
          <cell r="B178" t="str">
            <v>Ocpad</v>
          </cell>
          <cell r="C178" t="str">
            <v>配件</v>
          </cell>
          <cell r="D178" t="str">
            <v>Ocpad</v>
          </cell>
        </row>
        <row r="179">
          <cell r="B179" t="str">
            <v>TM01-PANEL</v>
          </cell>
          <cell r="C179" t="str">
            <v>配件</v>
          </cell>
          <cell r="D179" t="str">
            <v>TM01-PANEL</v>
          </cell>
        </row>
        <row r="180">
          <cell r="B180" t="str">
            <v>TM02-PANEL</v>
          </cell>
          <cell r="C180" t="str">
            <v>配件</v>
          </cell>
          <cell r="D180" t="str">
            <v>TM02-PANEL</v>
          </cell>
        </row>
        <row r="181">
          <cell r="B181" t="str">
            <v>加密狗+软件</v>
          </cell>
          <cell r="C181" t="str">
            <v>配件</v>
          </cell>
          <cell r="D181" t="str">
            <v>加密狗+软件</v>
          </cell>
        </row>
        <row r="182">
          <cell r="B182" t="str">
            <v>数据采集模块</v>
          </cell>
          <cell r="C182" t="str">
            <v>配件</v>
          </cell>
          <cell r="D182" t="str">
            <v>数据采集模块</v>
          </cell>
        </row>
        <row r="183">
          <cell r="B183" t="str">
            <v>RS232 转 RS485/RS422 转换器</v>
          </cell>
          <cell r="C183" t="str">
            <v>配件</v>
          </cell>
          <cell r="D183" t="str">
            <v>RS232 转 RS485/RS422 转换器</v>
          </cell>
        </row>
        <row r="184">
          <cell r="B184" t="str">
            <v>DTS634 3*220/380V 3*30（100A），正泰</v>
          </cell>
          <cell r="C184" t="str">
            <v>配件</v>
          </cell>
          <cell r="D184" t="str">
            <v>DTS634 3*220/380V 3*30（100A），正泰</v>
          </cell>
        </row>
        <row r="185">
          <cell r="B185" t="str">
            <v>电流互感器</v>
          </cell>
          <cell r="C185" t="str">
            <v>配件</v>
          </cell>
          <cell r="D185" t="str">
            <v>电流互感器</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U330"/>
  <sheetViews>
    <sheetView tabSelected="1" workbookViewId="0">
      <pane ySplit="7" topLeftCell="A8" activePane="bottomLeft" state="frozen"/>
      <selection pane="bottomLeft" activeCell="N12" sqref="N12"/>
    </sheetView>
  </sheetViews>
  <sheetFormatPr defaultColWidth="9" defaultRowHeight="12" x14ac:dyDescent="0.15"/>
  <cols>
    <col min="1" max="1" width="4.625" style="8" customWidth="1"/>
    <col min="2" max="2" width="9.375" style="8" customWidth="1"/>
    <col min="3" max="3" width="13.875" style="9" customWidth="1"/>
    <col min="4" max="4" width="26.25" style="9" customWidth="1"/>
    <col min="5" max="5" width="10.125" style="9" customWidth="1"/>
    <col min="6" max="6" width="9.5" style="9" customWidth="1"/>
    <col min="7" max="7" width="37.75" style="9" customWidth="1"/>
    <col min="8" max="8" width="10.5" style="8" customWidth="1"/>
    <col min="9" max="9" width="7.625" style="8" customWidth="1"/>
    <col min="10" max="10" width="7.625" style="9" customWidth="1"/>
    <col min="11" max="11" width="14" style="9" customWidth="1"/>
    <col min="12" max="16384" width="9" style="10"/>
  </cols>
  <sheetData>
    <row r="1" spans="1:11" s="1" customFormat="1" ht="22.5" customHeight="1" x14ac:dyDescent="0.15">
      <c r="A1" s="78" t="s">
        <v>0</v>
      </c>
      <c r="B1" s="78"/>
      <c r="C1" s="78"/>
      <c r="D1" s="78"/>
      <c r="E1" s="78"/>
      <c r="F1" s="78"/>
      <c r="G1" s="78"/>
      <c r="H1" s="78"/>
      <c r="I1" s="78"/>
      <c r="J1" s="78"/>
      <c r="K1" s="41"/>
    </row>
    <row r="2" spans="1:11" ht="21.95" hidden="1" customHeight="1" x14ac:dyDescent="0.15">
      <c r="C2" s="11" t="s">
        <v>1</v>
      </c>
      <c r="D2" s="12" t="s">
        <v>2</v>
      </c>
      <c r="E2" s="12"/>
      <c r="F2" s="12" t="s">
        <v>3</v>
      </c>
      <c r="G2" s="13"/>
      <c r="H2" s="14">
        <v>15367879123</v>
      </c>
      <c r="J2" s="42" t="s">
        <v>4</v>
      </c>
    </row>
    <row r="3" spans="1:11" ht="21.95" hidden="1" customHeight="1" x14ac:dyDescent="0.15">
      <c r="C3" s="15" t="s">
        <v>5</v>
      </c>
      <c r="D3" s="16" t="s">
        <v>6</v>
      </c>
      <c r="E3" s="16"/>
      <c r="F3" s="16" t="s">
        <v>7</v>
      </c>
      <c r="G3" s="17"/>
      <c r="H3" s="18">
        <v>18156800884</v>
      </c>
      <c r="I3" s="9"/>
      <c r="J3" s="43">
        <f>J205</f>
        <v>3</v>
      </c>
    </row>
    <row r="4" spans="1:11" ht="30.95" hidden="1" customHeight="1" x14ac:dyDescent="0.15">
      <c r="C4" s="19" t="s">
        <v>8</v>
      </c>
      <c r="D4" s="20" t="s">
        <v>9</v>
      </c>
      <c r="E4" s="20"/>
      <c r="F4" s="20" t="s">
        <v>10</v>
      </c>
      <c r="G4" s="21"/>
      <c r="H4" s="22" t="s">
        <v>11</v>
      </c>
      <c r="I4" s="9"/>
      <c r="J4" s="8"/>
    </row>
    <row r="5" spans="1:11" ht="36" hidden="1" customHeight="1" x14ac:dyDescent="0.15">
      <c r="C5" s="23" t="s">
        <v>12</v>
      </c>
      <c r="D5" s="24" t="s">
        <v>13</v>
      </c>
      <c r="E5" s="24"/>
      <c r="F5" s="25" t="s">
        <v>14</v>
      </c>
      <c r="G5" s="26"/>
      <c r="H5" s="27">
        <v>18651992600</v>
      </c>
      <c r="I5" s="9"/>
    </row>
    <row r="6" spans="1:11" ht="24" hidden="1" customHeight="1" x14ac:dyDescent="0.15"/>
    <row r="7" spans="1:11" s="2" customFormat="1" ht="18.95" customHeight="1" x14ac:dyDescent="0.15">
      <c r="A7" s="28" t="s">
        <v>15</v>
      </c>
      <c r="B7" s="28" t="s">
        <v>16</v>
      </c>
      <c r="C7" s="28" t="s">
        <v>17</v>
      </c>
      <c r="D7" s="28" t="s">
        <v>18</v>
      </c>
      <c r="E7" s="28" t="s">
        <v>19</v>
      </c>
      <c r="F7" s="28" t="s">
        <v>20</v>
      </c>
      <c r="G7" s="28" t="s">
        <v>21</v>
      </c>
      <c r="H7" s="28" t="s">
        <v>22</v>
      </c>
      <c r="I7" s="28" t="s">
        <v>23</v>
      </c>
      <c r="J7" s="28" t="s">
        <v>4</v>
      </c>
      <c r="K7" s="44"/>
    </row>
    <row r="8" spans="1:11" s="3" customFormat="1" ht="36" x14ac:dyDescent="0.15">
      <c r="A8" s="29">
        <v>1</v>
      </c>
      <c r="B8" s="29" t="s">
        <v>24</v>
      </c>
      <c r="C8" s="30" t="str">
        <f>VLOOKUP(F8,[1]型号及价格表!B:C,2,0)</f>
        <v>超薄静音风管式室内机</v>
      </c>
      <c r="D8" s="30" t="str">
        <f>VLOOKUP(F8,[1]型号及价格表!D:E,2,0)</f>
        <v>制冷量：3.6kW
制热量：4.0kW
名义输入功率：55W</v>
      </c>
      <c r="E8" s="30" t="s">
        <v>25</v>
      </c>
      <c r="F8" s="30" t="s">
        <v>26</v>
      </c>
      <c r="G8" s="30" t="s">
        <v>27</v>
      </c>
      <c r="H8" s="29" t="s">
        <v>28</v>
      </c>
      <c r="I8" s="29" t="s">
        <v>29</v>
      </c>
      <c r="J8" s="30">
        <v>2</v>
      </c>
      <c r="K8" s="9"/>
    </row>
    <row r="9" spans="1:11" s="3" customFormat="1" ht="36" x14ac:dyDescent="0.15">
      <c r="A9" s="29">
        <v>2</v>
      </c>
      <c r="B9" s="29" t="s">
        <v>24</v>
      </c>
      <c r="C9" s="30" t="str">
        <f>VLOOKUP(F9,[1]型号及价格表!B:C,2,0)</f>
        <v>超薄静音风管式室内机</v>
      </c>
      <c r="D9" s="30" t="str">
        <f>VLOOKUP(F9,[1]型号及价格表!D:E,2,0)</f>
        <v>制冷量：7.1kW
制热量：8.0kW
名义输入功率：105W</v>
      </c>
      <c r="E9" s="30" t="s">
        <v>30</v>
      </c>
      <c r="F9" s="30" t="s">
        <v>31</v>
      </c>
      <c r="G9" s="30" t="s">
        <v>32</v>
      </c>
      <c r="H9" s="29" t="s">
        <v>28</v>
      </c>
      <c r="I9" s="29" t="s">
        <v>29</v>
      </c>
      <c r="J9" s="30">
        <v>3</v>
      </c>
      <c r="K9" s="9"/>
    </row>
    <row r="10" spans="1:11" s="3" customFormat="1" ht="36" x14ac:dyDescent="0.15">
      <c r="A10" s="29">
        <v>3</v>
      </c>
      <c r="B10" s="29" t="s">
        <v>24</v>
      </c>
      <c r="C10" s="30" t="str">
        <f>VLOOKUP(F10,[1]型号及价格表!B:C,2,0)</f>
        <v>自由静压风管式室内机</v>
      </c>
      <c r="D10" s="30" t="str">
        <f>VLOOKUP(F10,[1]型号及价格表!D:E,2,0)</f>
        <v>制冷量：9.0kW
制热量：10.0kW
名义输入功率：130W</v>
      </c>
      <c r="E10" s="30" t="s">
        <v>33</v>
      </c>
      <c r="F10" s="30" t="s">
        <v>34</v>
      </c>
      <c r="G10" s="30" t="s">
        <v>35</v>
      </c>
      <c r="H10" s="29" t="s">
        <v>28</v>
      </c>
      <c r="I10" s="29" t="s">
        <v>29</v>
      </c>
      <c r="J10" s="30">
        <v>6</v>
      </c>
      <c r="K10" s="9"/>
    </row>
    <row r="11" spans="1:11" s="3" customFormat="1" ht="36" x14ac:dyDescent="0.15">
      <c r="A11" s="29">
        <v>4</v>
      </c>
      <c r="B11" s="29" t="s">
        <v>24</v>
      </c>
      <c r="C11" s="30" t="str">
        <f>VLOOKUP(F11,[1]型号及价格表!B:C,2,0)</f>
        <v>自由静压风管式室内机</v>
      </c>
      <c r="D11" s="30" t="str">
        <f>VLOOKUP(F11,[1]型号及价格表!D:E,2,0)</f>
        <v>制冷量：11.2kW
制热量：12.5kW
名义输入功率：160W</v>
      </c>
      <c r="E11" s="30"/>
      <c r="F11" s="30" t="s">
        <v>36</v>
      </c>
      <c r="G11" s="30" t="s">
        <v>37</v>
      </c>
      <c r="H11" s="29" t="s">
        <v>28</v>
      </c>
      <c r="I11" s="29" t="s">
        <v>29</v>
      </c>
      <c r="J11" s="30">
        <v>17</v>
      </c>
      <c r="K11" s="9"/>
    </row>
    <row r="12" spans="1:11" s="3" customFormat="1" ht="36" x14ac:dyDescent="0.15">
      <c r="A12" s="29">
        <v>5</v>
      </c>
      <c r="B12" s="29" t="s">
        <v>24</v>
      </c>
      <c r="C12" s="30" t="str">
        <f>VLOOKUP(F12,[1]型号及价格表!B:C,2,0)</f>
        <v>自由静压风管式室内机</v>
      </c>
      <c r="D12" s="30" t="str">
        <f>VLOOKUP(F12,[1]型号及价格表!D:E,2,0)</f>
        <v>制冷量：16.0kW
制热量：18.0kW
名义输入功率：200W</v>
      </c>
      <c r="E12" s="30"/>
      <c r="F12" s="30" t="s">
        <v>38</v>
      </c>
      <c r="G12" s="30" t="s">
        <v>39</v>
      </c>
      <c r="H12" s="29" t="s">
        <v>28</v>
      </c>
      <c r="I12" s="29" t="s">
        <v>29</v>
      </c>
      <c r="J12" s="30">
        <v>12</v>
      </c>
      <c r="K12" s="9"/>
    </row>
    <row r="13" spans="1:11" s="3" customFormat="1" ht="36" x14ac:dyDescent="0.15">
      <c r="A13" s="29">
        <v>6</v>
      </c>
      <c r="B13" s="29" t="s">
        <v>24</v>
      </c>
      <c r="C13" s="30" t="s">
        <v>40</v>
      </c>
      <c r="D13" s="30" t="s">
        <v>41</v>
      </c>
      <c r="E13" s="30" t="s">
        <v>42</v>
      </c>
      <c r="F13" s="30" t="s">
        <v>43</v>
      </c>
      <c r="G13" s="30" t="s">
        <v>41</v>
      </c>
      <c r="H13" s="29" t="s">
        <v>28</v>
      </c>
      <c r="I13" s="29" t="s">
        <v>29</v>
      </c>
      <c r="J13" s="30">
        <v>1</v>
      </c>
      <c r="K13" s="9"/>
    </row>
    <row r="14" spans="1:11" s="3" customFormat="1" ht="36" x14ac:dyDescent="0.15">
      <c r="A14" s="29">
        <v>7</v>
      </c>
      <c r="B14" s="29" t="s">
        <v>24</v>
      </c>
      <c r="C14" s="30" t="s">
        <v>40</v>
      </c>
      <c r="D14" s="30" t="s">
        <v>44</v>
      </c>
      <c r="E14" s="30" t="s">
        <v>45</v>
      </c>
      <c r="F14" s="30" t="s">
        <v>46</v>
      </c>
      <c r="G14" s="30" t="s">
        <v>44</v>
      </c>
      <c r="H14" s="29" t="s">
        <v>28</v>
      </c>
      <c r="I14" s="29" t="s">
        <v>29</v>
      </c>
      <c r="J14" s="30">
        <v>1</v>
      </c>
      <c r="K14" s="9"/>
    </row>
    <row r="15" spans="1:11" s="3" customFormat="1" ht="18.95" customHeight="1" x14ac:dyDescent="0.15">
      <c r="A15" s="29">
        <v>8</v>
      </c>
      <c r="B15" s="29" t="s">
        <v>24</v>
      </c>
      <c r="C15" s="30" t="s">
        <v>47</v>
      </c>
      <c r="D15" s="30"/>
      <c r="E15" s="30"/>
      <c r="F15" s="30" t="s">
        <v>48</v>
      </c>
      <c r="G15" s="30"/>
      <c r="H15" s="29" t="s">
        <v>28</v>
      </c>
      <c r="I15" s="29" t="s">
        <v>29</v>
      </c>
      <c r="J15" s="30">
        <v>42</v>
      </c>
      <c r="K15" s="9"/>
    </row>
    <row r="16" spans="1:11" s="4" customFormat="1" ht="24" x14ac:dyDescent="0.15">
      <c r="A16" s="29">
        <v>9</v>
      </c>
      <c r="B16" s="31" t="s">
        <v>24</v>
      </c>
      <c r="C16" s="32" t="str">
        <f>VLOOKUP(F16,[1]型号及价格表!B:C,2,0)</f>
        <v>超薄静音风管式室内机</v>
      </c>
      <c r="D16" s="32"/>
      <c r="E16" s="32" t="s">
        <v>49</v>
      </c>
      <c r="F16" s="32" t="s">
        <v>50</v>
      </c>
      <c r="G16" s="32" t="s">
        <v>51</v>
      </c>
      <c r="H16" s="33" t="s">
        <v>52</v>
      </c>
      <c r="I16" s="31" t="s">
        <v>29</v>
      </c>
      <c r="J16" s="32">
        <v>20</v>
      </c>
      <c r="K16" s="45"/>
    </row>
    <row r="17" spans="1:11" s="3" customFormat="1" ht="24" x14ac:dyDescent="0.15">
      <c r="A17" s="29">
        <v>10</v>
      </c>
      <c r="B17" s="29" t="s">
        <v>24</v>
      </c>
      <c r="C17" s="30" t="str">
        <f>VLOOKUP(F17,[1]型号及价格表!B:C,2,0)</f>
        <v>超薄静音风管式室内机</v>
      </c>
      <c r="D17" s="30"/>
      <c r="E17" s="30" t="s">
        <v>25</v>
      </c>
      <c r="F17" s="30" t="s">
        <v>26</v>
      </c>
      <c r="G17" s="30" t="s">
        <v>53</v>
      </c>
      <c r="H17" s="34" t="s">
        <v>52</v>
      </c>
      <c r="I17" s="29" t="s">
        <v>29</v>
      </c>
      <c r="J17" s="30">
        <v>4</v>
      </c>
      <c r="K17" s="9"/>
    </row>
    <row r="18" spans="1:11" s="3" customFormat="1" ht="24" x14ac:dyDescent="0.15">
      <c r="A18" s="29">
        <v>11</v>
      </c>
      <c r="B18" s="29" t="s">
        <v>24</v>
      </c>
      <c r="C18" s="30" t="str">
        <f>VLOOKUP(F18,[1]型号及价格表!B:C,2,0)</f>
        <v>超薄静音风管式室内机</v>
      </c>
      <c r="D18" s="30"/>
      <c r="E18" s="30" t="s">
        <v>54</v>
      </c>
      <c r="F18" s="30" t="s">
        <v>55</v>
      </c>
      <c r="G18" s="30" t="s">
        <v>56</v>
      </c>
      <c r="H18" s="34" t="s">
        <v>52</v>
      </c>
      <c r="I18" s="29" t="s">
        <v>29</v>
      </c>
      <c r="J18" s="30">
        <v>12</v>
      </c>
      <c r="K18" s="9"/>
    </row>
    <row r="19" spans="1:11" s="3" customFormat="1" ht="24" x14ac:dyDescent="0.15">
      <c r="A19" s="29">
        <v>12</v>
      </c>
      <c r="B19" s="29" t="s">
        <v>24</v>
      </c>
      <c r="C19" s="30" t="str">
        <f>VLOOKUP(F19,[1]型号及价格表!B:C,2,0)</f>
        <v>超薄静音风管式室内机</v>
      </c>
      <c r="D19" s="30"/>
      <c r="E19" s="30" t="s">
        <v>57</v>
      </c>
      <c r="F19" s="30" t="s">
        <v>58</v>
      </c>
      <c r="G19" s="30" t="s">
        <v>59</v>
      </c>
      <c r="H19" s="34" t="s">
        <v>52</v>
      </c>
      <c r="I19" s="29" t="s">
        <v>29</v>
      </c>
      <c r="J19" s="30">
        <v>12</v>
      </c>
      <c r="K19" s="9"/>
    </row>
    <row r="20" spans="1:11" s="3" customFormat="1" ht="24" x14ac:dyDescent="0.15">
      <c r="A20" s="29">
        <v>13</v>
      </c>
      <c r="B20" s="29" t="s">
        <v>24</v>
      </c>
      <c r="C20" s="30" t="str">
        <f>VLOOKUP(F20,[1]型号及价格表!B:C,2,0)</f>
        <v>超薄静音风管式室内机</v>
      </c>
      <c r="D20" s="30"/>
      <c r="E20" s="30" t="s">
        <v>30</v>
      </c>
      <c r="F20" s="30" t="s">
        <v>31</v>
      </c>
      <c r="G20" s="30" t="s">
        <v>60</v>
      </c>
      <c r="H20" s="34" t="s">
        <v>52</v>
      </c>
      <c r="I20" s="29" t="s">
        <v>29</v>
      </c>
      <c r="J20" s="30">
        <v>22</v>
      </c>
      <c r="K20" s="9"/>
    </row>
    <row r="21" spans="1:11" s="3" customFormat="1" ht="24" x14ac:dyDescent="0.15">
      <c r="A21" s="29">
        <v>14</v>
      </c>
      <c r="B21" s="29" t="s">
        <v>24</v>
      </c>
      <c r="C21" s="30" t="s">
        <v>61</v>
      </c>
      <c r="D21" s="30"/>
      <c r="E21" s="30" t="s">
        <v>62</v>
      </c>
      <c r="F21" s="30" t="s">
        <v>63</v>
      </c>
      <c r="G21" s="30" t="s">
        <v>64</v>
      </c>
      <c r="H21" s="34" t="s">
        <v>52</v>
      </c>
      <c r="I21" s="29" t="s">
        <v>29</v>
      </c>
      <c r="J21" s="30">
        <v>15</v>
      </c>
      <c r="K21" s="9"/>
    </row>
    <row r="22" spans="1:11" s="3" customFormat="1" ht="24" x14ac:dyDescent="0.15">
      <c r="A22" s="29">
        <v>15</v>
      </c>
      <c r="B22" s="29" t="s">
        <v>24</v>
      </c>
      <c r="C22" s="30" t="s">
        <v>61</v>
      </c>
      <c r="D22" s="30"/>
      <c r="E22" s="30" t="s">
        <v>33</v>
      </c>
      <c r="F22" s="30" t="s">
        <v>34</v>
      </c>
      <c r="G22" s="30" t="s">
        <v>65</v>
      </c>
      <c r="H22" s="34" t="s">
        <v>52</v>
      </c>
      <c r="I22" s="29" t="s">
        <v>29</v>
      </c>
      <c r="J22" s="30">
        <v>7</v>
      </c>
      <c r="K22" s="9"/>
    </row>
    <row r="23" spans="1:11" s="3" customFormat="1" ht="24" x14ac:dyDescent="0.15">
      <c r="A23" s="29">
        <v>16</v>
      </c>
      <c r="B23" s="29" t="s">
        <v>24</v>
      </c>
      <c r="C23" s="30" t="s">
        <v>61</v>
      </c>
      <c r="D23" s="30"/>
      <c r="E23" s="30" t="s">
        <v>66</v>
      </c>
      <c r="F23" s="30" t="s">
        <v>67</v>
      </c>
      <c r="G23" s="30" t="s">
        <v>68</v>
      </c>
      <c r="H23" s="34" t="s">
        <v>52</v>
      </c>
      <c r="I23" s="29" t="s">
        <v>29</v>
      </c>
      <c r="J23" s="30">
        <v>3</v>
      </c>
      <c r="K23" s="9"/>
    </row>
    <row r="24" spans="1:11" s="3" customFormat="1" ht="24" x14ac:dyDescent="0.15">
      <c r="A24" s="29">
        <v>17</v>
      </c>
      <c r="B24" s="29" t="s">
        <v>24</v>
      </c>
      <c r="C24" s="30" t="s">
        <v>61</v>
      </c>
      <c r="D24" s="30"/>
      <c r="E24" s="30" t="s">
        <v>69</v>
      </c>
      <c r="F24" s="30" t="s">
        <v>36</v>
      </c>
      <c r="G24" s="30" t="s">
        <v>70</v>
      </c>
      <c r="H24" s="34" t="s">
        <v>52</v>
      </c>
      <c r="I24" s="29" t="s">
        <v>29</v>
      </c>
      <c r="J24" s="30">
        <v>2</v>
      </c>
      <c r="K24" s="9"/>
    </row>
    <row r="25" spans="1:11" s="3" customFormat="1" ht="24" x14ac:dyDescent="0.15">
      <c r="A25" s="29">
        <v>18</v>
      </c>
      <c r="B25" s="29" t="s">
        <v>24</v>
      </c>
      <c r="C25" s="30" t="str">
        <f>VLOOKUP(F25,[1]型号及价格表!B:C,2,0)</f>
        <v>超薄静音风管式室内机</v>
      </c>
      <c r="D25" s="30"/>
      <c r="E25" s="30" t="s">
        <v>49</v>
      </c>
      <c r="F25" s="30" t="s">
        <v>50</v>
      </c>
      <c r="G25" s="30" t="s">
        <v>51</v>
      </c>
      <c r="H25" s="34" t="s">
        <v>71</v>
      </c>
      <c r="I25" s="29" t="s">
        <v>29</v>
      </c>
      <c r="J25" s="30">
        <v>16</v>
      </c>
      <c r="K25" s="9"/>
    </row>
    <row r="26" spans="1:11" s="3" customFormat="1" ht="24" x14ac:dyDescent="0.15">
      <c r="A26" s="29">
        <v>19</v>
      </c>
      <c r="B26" s="29" t="s">
        <v>24</v>
      </c>
      <c r="C26" s="30" t="str">
        <f>VLOOKUP(F26,[1]型号及价格表!B:C,2,0)</f>
        <v>超薄静音风管式室内机</v>
      </c>
      <c r="D26" s="30"/>
      <c r="E26" s="30" t="s">
        <v>25</v>
      </c>
      <c r="F26" s="30" t="s">
        <v>26</v>
      </c>
      <c r="G26" s="30" t="s">
        <v>53</v>
      </c>
      <c r="H26" s="34" t="s">
        <v>71</v>
      </c>
      <c r="I26" s="29" t="s">
        <v>29</v>
      </c>
      <c r="J26" s="30">
        <v>17</v>
      </c>
      <c r="K26" s="9"/>
    </row>
    <row r="27" spans="1:11" s="3" customFormat="1" ht="24" x14ac:dyDescent="0.15">
      <c r="A27" s="29">
        <v>20</v>
      </c>
      <c r="B27" s="29" t="s">
        <v>24</v>
      </c>
      <c r="C27" s="30" t="str">
        <f>VLOOKUP(F27,[1]型号及价格表!B:C,2,0)</f>
        <v>超薄静音风管式室内机</v>
      </c>
      <c r="D27" s="30"/>
      <c r="E27" s="30" t="s">
        <v>54</v>
      </c>
      <c r="F27" s="30" t="s">
        <v>55</v>
      </c>
      <c r="G27" s="30" t="s">
        <v>56</v>
      </c>
      <c r="H27" s="34" t="s">
        <v>71</v>
      </c>
      <c r="I27" s="29" t="s">
        <v>29</v>
      </c>
      <c r="J27" s="30">
        <v>11</v>
      </c>
      <c r="K27" s="9"/>
    </row>
    <row r="28" spans="1:11" s="3" customFormat="1" ht="24" x14ac:dyDescent="0.15">
      <c r="A28" s="29">
        <v>21</v>
      </c>
      <c r="B28" s="29" t="s">
        <v>24</v>
      </c>
      <c r="C28" s="30" t="str">
        <f>VLOOKUP(F28,[1]型号及价格表!B:C,2,0)</f>
        <v>超薄静音风管式室内机</v>
      </c>
      <c r="D28" s="30"/>
      <c r="E28" s="30" t="s">
        <v>57</v>
      </c>
      <c r="F28" s="30" t="s">
        <v>58</v>
      </c>
      <c r="G28" s="30" t="s">
        <v>59</v>
      </c>
      <c r="H28" s="34" t="s">
        <v>71</v>
      </c>
      <c r="I28" s="29" t="s">
        <v>29</v>
      </c>
      <c r="J28" s="30">
        <v>27</v>
      </c>
      <c r="K28" s="9"/>
    </row>
    <row r="29" spans="1:11" s="3" customFormat="1" ht="24" x14ac:dyDescent="0.15">
      <c r="A29" s="29">
        <v>22</v>
      </c>
      <c r="B29" s="29" t="s">
        <v>24</v>
      </c>
      <c r="C29" s="30" t="str">
        <f>VLOOKUP(F29,[1]型号及价格表!B:C,2,0)</f>
        <v>超薄静音风管式室内机</v>
      </c>
      <c r="D29" s="30"/>
      <c r="E29" s="30" t="s">
        <v>30</v>
      </c>
      <c r="F29" s="30" t="s">
        <v>31</v>
      </c>
      <c r="G29" s="30" t="s">
        <v>60</v>
      </c>
      <c r="H29" s="34" t="s">
        <v>71</v>
      </c>
      <c r="I29" s="29" t="s">
        <v>29</v>
      </c>
      <c r="J29" s="30">
        <v>20</v>
      </c>
      <c r="K29" s="9"/>
    </row>
    <row r="30" spans="1:11" s="3" customFormat="1" ht="24" x14ac:dyDescent="0.15">
      <c r="A30" s="29">
        <v>23</v>
      </c>
      <c r="B30" s="29" t="s">
        <v>24</v>
      </c>
      <c r="C30" s="30" t="s">
        <v>61</v>
      </c>
      <c r="D30" s="30"/>
      <c r="E30" s="30" t="s">
        <v>62</v>
      </c>
      <c r="F30" s="30" t="s">
        <v>63</v>
      </c>
      <c r="G30" s="30" t="s">
        <v>64</v>
      </c>
      <c r="H30" s="34" t="s">
        <v>71</v>
      </c>
      <c r="I30" s="29" t="s">
        <v>29</v>
      </c>
      <c r="J30" s="30">
        <v>21</v>
      </c>
      <c r="K30" s="9"/>
    </row>
    <row r="31" spans="1:11" s="3" customFormat="1" ht="24" x14ac:dyDescent="0.15">
      <c r="A31" s="29">
        <v>24</v>
      </c>
      <c r="B31" s="29" t="s">
        <v>24</v>
      </c>
      <c r="C31" s="30" t="s">
        <v>61</v>
      </c>
      <c r="D31" s="30"/>
      <c r="E31" s="30" t="s">
        <v>33</v>
      </c>
      <c r="F31" s="30" t="s">
        <v>34</v>
      </c>
      <c r="G31" s="30" t="s">
        <v>65</v>
      </c>
      <c r="H31" s="34" t="s">
        <v>71</v>
      </c>
      <c r="I31" s="29" t="s">
        <v>29</v>
      </c>
      <c r="J31" s="30">
        <v>8</v>
      </c>
      <c r="K31" s="9"/>
    </row>
    <row r="32" spans="1:11" s="3" customFormat="1" ht="24" x14ac:dyDescent="0.15">
      <c r="A32" s="29">
        <v>25</v>
      </c>
      <c r="B32" s="29" t="s">
        <v>24</v>
      </c>
      <c r="C32" s="30" t="s">
        <v>61</v>
      </c>
      <c r="D32" s="30"/>
      <c r="E32" s="30" t="s">
        <v>66</v>
      </c>
      <c r="F32" s="30" t="s">
        <v>67</v>
      </c>
      <c r="G32" s="30" t="s">
        <v>68</v>
      </c>
      <c r="H32" s="34" t="s">
        <v>71</v>
      </c>
      <c r="I32" s="29" t="s">
        <v>29</v>
      </c>
      <c r="J32" s="30">
        <v>35</v>
      </c>
      <c r="K32" s="9"/>
    </row>
    <row r="33" spans="1:11" s="4" customFormat="1" ht="24" x14ac:dyDescent="0.15">
      <c r="A33" s="29">
        <v>26</v>
      </c>
      <c r="B33" s="31" t="s">
        <v>24</v>
      </c>
      <c r="C33" s="32" t="s">
        <v>61</v>
      </c>
      <c r="D33" s="32"/>
      <c r="E33" s="32" t="s">
        <v>72</v>
      </c>
      <c r="F33" s="32" t="s">
        <v>73</v>
      </c>
      <c r="G33" s="32" t="s">
        <v>74</v>
      </c>
      <c r="H33" s="31" t="s">
        <v>75</v>
      </c>
      <c r="I33" s="31" t="s">
        <v>29</v>
      </c>
      <c r="J33" s="32">
        <v>24</v>
      </c>
      <c r="K33" s="45"/>
    </row>
    <row r="34" spans="1:11" s="4" customFormat="1" ht="24" x14ac:dyDescent="0.15">
      <c r="A34" s="29">
        <v>27</v>
      </c>
      <c r="B34" s="31" t="s">
        <v>24</v>
      </c>
      <c r="C34" s="32" t="s">
        <v>76</v>
      </c>
      <c r="D34" s="32" t="s">
        <v>77</v>
      </c>
      <c r="E34" s="32" t="s">
        <v>45</v>
      </c>
      <c r="F34" s="32" t="s">
        <v>78</v>
      </c>
      <c r="G34" s="32" t="s">
        <v>79</v>
      </c>
      <c r="H34" s="31" t="s">
        <v>28</v>
      </c>
      <c r="I34" s="31" t="s">
        <v>29</v>
      </c>
      <c r="J34" s="32">
        <v>1</v>
      </c>
      <c r="K34" s="45"/>
    </row>
    <row r="35" spans="1:11" s="3" customFormat="1" ht="24" x14ac:dyDescent="0.15">
      <c r="A35" s="29">
        <v>28</v>
      </c>
      <c r="B35" s="29" t="s">
        <v>24</v>
      </c>
      <c r="C35" s="30" t="s">
        <v>76</v>
      </c>
      <c r="D35" s="30" t="s">
        <v>80</v>
      </c>
      <c r="E35" s="30" t="s">
        <v>42</v>
      </c>
      <c r="F35" s="30" t="s">
        <v>81</v>
      </c>
      <c r="G35" s="30" t="s">
        <v>82</v>
      </c>
      <c r="H35" s="29" t="s">
        <v>28</v>
      </c>
      <c r="I35" s="29" t="s">
        <v>29</v>
      </c>
      <c r="J35" s="30">
        <v>1</v>
      </c>
      <c r="K35" s="9"/>
    </row>
    <row r="36" spans="1:11" s="3" customFormat="1" ht="24" x14ac:dyDescent="0.15">
      <c r="A36" s="29">
        <v>29</v>
      </c>
      <c r="B36" s="29" t="s">
        <v>24</v>
      </c>
      <c r="C36" s="30" t="s">
        <v>76</v>
      </c>
      <c r="D36" s="30" t="s">
        <v>83</v>
      </c>
      <c r="E36" s="30" t="s">
        <v>84</v>
      </c>
      <c r="F36" s="30" t="s">
        <v>85</v>
      </c>
      <c r="G36" s="30" t="s">
        <v>86</v>
      </c>
      <c r="H36" s="29" t="s">
        <v>28</v>
      </c>
      <c r="I36" s="29" t="s">
        <v>29</v>
      </c>
      <c r="J36" s="30">
        <v>1</v>
      </c>
      <c r="K36" s="9"/>
    </row>
    <row r="37" spans="1:11" s="3" customFormat="1" ht="24" x14ac:dyDescent="0.15">
      <c r="A37" s="29">
        <v>30</v>
      </c>
      <c r="B37" s="29" t="s">
        <v>24</v>
      </c>
      <c r="C37" s="30" t="s">
        <v>76</v>
      </c>
      <c r="D37" s="30" t="s">
        <v>87</v>
      </c>
      <c r="E37" s="30" t="s">
        <v>88</v>
      </c>
      <c r="F37" s="30" t="s">
        <v>89</v>
      </c>
      <c r="G37" s="30" t="s">
        <v>90</v>
      </c>
      <c r="H37" s="29" t="s">
        <v>28</v>
      </c>
      <c r="I37" s="29" t="s">
        <v>29</v>
      </c>
      <c r="J37" s="30">
        <v>2</v>
      </c>
      <c r="K37" s="9"/>
    </row>
    <row r="38" spans="1:11" s="3" customFormat="1" ht="24" x14ac:dyDescent="0.15">
      <c r="A38" s="29">
        <v>31</v>
      </c>
      <c r="B38" s="29" t="s">
        <v>24</v>
      </c>
      <c r="C38" s="30" t="s">
        <v>76</v>
      </c>
      <c r="D38" s="83" t="s">
        <v>91</v>
      </c>
      <c r="E38" s="83" t="s">
        <v>92</v>
      </c>
      <c r="F38" s="30" t="s">
        <v>93</v>
      </c>
      <c r="G38" s="30" t="s">
        <v>94</v>
      </c>
      <c r="H38" s="29" t="s">
        <v>28</v>
      </c>
      <c r="I38" s="29" t="s">
        <v>29</v>
      </c>
      <c r="J38" s="30">
        <v>1</v>
      </c>
      <c r="K38" s="9"/>
    </row>
    <row r="39" spans="1:11" s="3" customFormat="1" ht="24" x14ac:dyDescent="0.15">
      <c r="A39" s="29">
        <v>32</v>
      </c>
      <c r="B39" s="29" t="s">
        <v>24</v>
      </c>
      <c r="C39" s="30" t="s">
        <v>76</v>
      </c>
      <c r="D39" s="84"/>
      <c r="E39" s="84"/>
      <c r="F39" s="30" t="s">
        <v>95</v>
      </c>
      <c r="G39" s="30" t="s">
        <v>86</v>
      </c>
      <c r="H39" s="29" t="s">
        <v>28</v>
      </c>
      <c r="I39" s="29" t="s">
        <v>29</v>
      </c>
      <c r="J39" s="30">
        <v>1</v>
      </c>
      <c r="K39" s="9"/>
    </row>
    <row r="40" spans="1:11" s="3" customFormat="1" ht="24" x14ac:dyDescent="0.15">
      <c r="A40" s="29">
        <v>33</v>
      </c>
      <c r="B40" s="29" t="s">
        <v>24</v>
      </c>
      <c r="C40" s="30" t="s">
        <v>76</v>
      </c>
      <c r="D40" s="30" t="s">
        <v>96</v>
      </c>
      <c r="E40" s="30" t="s">
        <v>97</v>
      </c>
      <c r="F40" s="30" t="s">
        <v>93</v>
      </c>
      <c r="G40" s="30" t="s">
        <v>94</v>
      </c>
      <c r="H40" s="29" t="s">
        <v>28</v>
      </c>
      <c r="I40" s="29" t="s">
        <v>29</v>
      </c>
      <c r="J40" s="30">
        <v>2</v>
      </c>
      <c r="K40" s="9"/>
    </row>
    <row r="41" spans="1:11" s="4" customFormat="1" ht="24" x14ac:dyDescent="0.15">
      <c r="A41" s="29">
        <v>34</v>
      </c>
      <c r="B41" s="31" t="s">
        <v>24</v>
      </c>
      <c r="C41" s="32" t="s">
        <v>98</v>
      </c>
      <c r="D41" s="32" t="s">
        <v>99</v>
      </c>
      <c r="E41" s="32" t="s">
        <v>49</v>
      </c>
      <c r="F41" s="32" t="s">
        <v>100</v>
      </c>
      <c r="G41" s="32" t="s">
        <v>101</v>
      </c>
      <c r="H41" s="31" t="s">
        <v>102</v>
      </c>
      <c r="I41" s="31" t="s">
        <v>29</v>
      </c>
      <c r="J41" s="32">
        <v>15</v>
      </c>
      <c r="K41" s="45"/>
    </row>
    <row r="42" spans="1:11" s="3" customFormat="1" ht="24" x14ac:dyDescent="0.15">
      <c r="A42" s="29">
        <v>35</v>
      </c>
      <c r="B42" s="29" t="s">
        <v>24</v>
      </c>
      <c r="C42" s="30" t="s">
        <v>98</v>
      </c>
      <c r="D42" s="30" t="s">
        <v>103</v>
      </c>
      <c r="E42" s="30" t="s">
        <v>25</v>
      </c>
      <c r="F42" s="30" t="s">
        <v>104</v>
      </c>
      <c r="G42" s="30" t="s">
        <v>105</v>
      </c>
      <c r="H42" s="29" t="s">
        <v>102</v>
      </c>
      <c r="I42" s="29" t="s">
        <v>29</v>
      </c>
      <c r="J42" s="30">
        <v>13</v>
      </c>
      <c r="K42" s="9"/>
    </row>
    <row r="43" spans="1:11" s="3" customFormat="1" ht="24" x14ac:dyDescent="0.15">
      <c r="A43" s="29">
        <v>36</v>
      </c>
      <c r="B43" s="29" t="s">
        <v>24</v>
      </c>
      <c r="C43" s="30" t="s">
        <v>61</v>
      </c>
      <c r="D43" s="30" t="s">
        <v>106</v>
      </c>
      <c r="E43" s="30" t="s">
        <v>30</v>
      </c>
      <c r="F43" s="30" t="s">
        <v>107</v>
      </c>
      <c r="G43" s="30" t="s">
        <v>108</v>
      </c>
      <c r="H43" s="29" t="s">
        <v>102</v>
      </c>
      <c r="I43" s="29" t="s">
        <v>29</v>
      </c>
      <c r="J43" s="30">
        <v>5</v>
      </c>
      <c r="K43" s="9"/>
    </row>
    <row r="44" spans="1:11" s="3" customFormat="1" ht="24" x14ac:dyDescent="0.15">
      <c r="A44" s="29">
        <v>37</v>
      </c>
      <c r="B44" s="29" t="s">
        <v>24</v>
      </c>
      <c r="C44" s="30" t="s">
        <v>61</v>
      </c>
      <c r="D44" s="30" t="s">
        <v>109</v>
      </c>
      <c r="E44" s="30" t="s">
        <v>66</v>
      </c>
      <c r="F44" s="30" t="s">
        <v>67</v>
      </c>
      <c r="G44" s="30" t="s">
        <v>110</v>
      </c>
      <c r="H44" s="29" t="s">
        <v>102</v>
      </c>
      <c r="I44" s="29" t="s">
        <v>29</v>
      </c>
      <c r="J44" s="30">
        <v>10</v>
      </c>
      <c r="K44" s="9"/>
    </row>
    <row r="45" spans="1:11" s="3" customFormat="1" ht="24" x14ac:dyDescent="0.15">
      <c r="A45" s="29">
        <v>38</v>
      </c>
      <c r="B45" s="29" t="s">
        <v>24</v>
      </c>
      <c r="C45" s="30" t="s">
        <v>61</v>
      </c>
      <c r="D45" s="30" t="s">
        <v>106</v>
      </c>
      <c r="E45" s="30" t="s">
        <v>30</v>
      </c>
      <c r="F45" s="30" t="s">
        <v>107</v>
      </c>
      <c r="G45" s="30" t="s">
        <v>108</v>
      </c>
      <c r="H45" s="29" t="s">
        <v>111</v>
      </c>
      <c r="I45" s="29" t="s">
        <v>29</v>
      </c>
      <c r="J45" s="30">
        <v>6</v>
      </c>
      <c r="K45" s="9"/>
    </row>
    <row r="46" spans="1:11" s="3" customFormat="1" ht="24" x14ac:dyDescent="0.15">
      <c r="A46" s="29">
        <v>39</v>
      </c>
      <c r="B46" s="29" t="s">
        <v>24</v>
      </c>
      <c r="C46" s="30" t="s">
        <v>76</v>
      </c>
      <c r="D46" s="30" t="s">
        <v>112</v>
      </c>
      <c r="E46" s="30"/>
      <c r="F46" s="30" t="s">
        <v>113</v>
      </c>
      <c r="G46" s="30" t="s">
        <v>114</v>
      </c>
      <c r="H46" s="29" t="s">
        <v>111</v>
      </c>
      <c r="I46" s="29" t="s">
        <v>29</v>
      </c>
      <c r="J46" s="30">
        <v>1</v>
      </c>
      <c r="K46" s="9"/>
    </row>
    <row r="47" spans="1:11" s="3" customFormat="1" ht="24" x14ac:dyDescent="0.15">
      <c r="A47" s="29">
        <v>40</v>
      </c>
      <c r="B47" s="29" t="s">
        <v>24</v>
      </c>
      <c r="C47" s="30" t="s">
        <v>76</v>
      </c>
      <c r="D47" s="30" t="s">
        <v>115</v>
      </c>
      <c r="E47" s="30" t="s">
        <v>116</v>
      </c>
      <c r="F47" s="30" t="s">
        <v>117</v>
      </c>
      <c r="G47" s="30" t="s">
        <v>118</v>
      </c>
      <c r="H47" s="29" t="s">
        <v>119</v>
      </c>
      <c r="I47" s="29" t="s">
        <v>29</v>
      </c>
      <c r="J47" s="30">
        <v>2</v>
      </c>
      <c r="K47" s="9"/>
    </row>
    <row r="48" spans="1:11" s="3" customFormat="1" ht="24" x14ac:dyDescent="0.15">
      <c r="A48" s="29">
        <v>41</v>
      </c>
      <c r="B48" s="29" t="s">
        <v>24</v>
      </c>
      <c r="C48" s="30" t="s">
        <v>76</v>
      </c>
      <c r="D48" s="83" t="s">
        <v>120</v>
      </c>
      <c r="E48" s="83" t="s">
        <v>121</v>
      </c>
      <c r="F48" s="30" t="s">
        <v>93</v>
      </c>
      <c r="G48" s="30" t="s">
        <v>94</v>
      </c>
      <c r="H48" s="29" t="s">
        <v>119</v>
      </c>
      <c r="I48" s="29" t="s">
        <v>29</v>
      </c>
      <c r="J48" s="30">
        <v>1</v>
      </c>
      <c r="K48" s="9"/>
    </row>
    <row r="49" spans="1:11" s="3" customFormat="1" ht="24" x14ac:dyDescent="0.15">
      <c r="A49" s="29">
        <v>42</v>
      </c>
      <c r="B49" s="29" t="s">
        <v>24</v>
      </c>
      <c r="C49" s="30" t="s">
        <v>76</v>
      </c>
      <c r="D49" s="84"/>
      <c r="E49" s="84"/>
      <c r="F49" s="30" t="s">
        <v>95</v>
      </c>
      <c r="G49" s="30" t="s">
        <v>86</v>
      </c>
      <c r="H49" s="29" t="s">
        <v>119</v>
      </c>
      <c r="I49" s="29" t="s">
        <v>29</v>
      </c>
      <c r="J49" s="30">
        <v>1</v>
      </c>
      <c r="K49" s="9"/>
    </row>
    <row r="50" spans="1:11" s="4" customFormat="1" ht="24" x14ac:dyDescent="0.15">
      <c r="A50" s="29">
        <v>43</v>
      </c>
      <c r="B50" s="31" t="s">
        <v>24</v>
      </c>
      <c r="C50" s="32" t="s">
        <v>98</v>
      </c>
      <c r="D50" s="32" t="s">
        <v>122</v>
      </c>
      <c r="E50" s="32" t="s">
        <v>62</v>
      </c>
      <c r="F50" s="32" t="s">
        <v>63</v>
      </c>
      <c r="G50" s="32" t="s">
        <v>123</v>
      </c>
      <c r="H50" s="31" t="s">
        <v>124</v>
      </c>
      <c r="I50" s="31" t="s">
        <v>29</v>
      </c>
      <c r="J50" s="32">
        <v>41</v>
      </c>
      <c r="K50" s="45"/>
    </row>
    <row r="51" spans="1:11" s="4" customFormat="1" ht="48" x14ac:dyDescent="0.15">
      <c r="A51" s="29">
        <v>44</v>
      </c>
      <c r="B51" s="31" t="s">
        <v>125</v>
      </c>
      <c r="C51" s="33" t="s">
        <v>126</v>
      </c>
      <c r="D51" s="33" t="s">
        <v>127</v>
      </c>
      <c r="E51" s="35">
        <v>1700</v>
      </c>
      <c r="F51" s="36" t="s">
        <v>128</v>
      </c>
      <c r="G51" s="33" t="s">
        <v>129</v>
      </c>
      <c r="H51" s="31" t="s">
        <v>130</v>
      </c>
      <c r="I51" s="31" t="s">
        <v>29</v>
      </c>
      <c r="J51" s="31">
        <v>27</v>
      </c>
      <c r="K51" s="45"/>
    </row>
    <row r="52" spans="1:11" s="3" customFormat="1" ht="48" x14ac:dyDescent="0.15">
      <c r="A52" s="29">
        <v>45</v>
      </c>
      <c r="B52" s="37" t="s">
        <v>125</v>
      </c>
      <c r="C52" s="38" t="s">
        <v>126</v>
      </c>
      <c r="D52" s="38" t="s">
        <v>127</v>
      </c>
      <c r="E52" s="39">
        <v>1700</v>
      </c>
      <c r="F52" s="40" t="s">
        <v>131</v>
      </c>
      <c r="G52" s="38" t="s">
        <v>129</v>
      </c>
      <c r="H52" s="37" t="s">
        <v>130</v>
      </c>
      <c r="I52" s="37" t="s">
        <v>29</v>
      </c>
      <c r="J52" s="37">
        <v>32</v>
      </c>
      <c r="K52" s="9"/>
    </row>
    <row r="53" spans="1:11" s="3" customFormat="1" ht="48" x14ac:dyDescent="0.15">
      <c r="A53" s="29">
        <v>46</v>
      </c>
      <c r="B53" s="37" t="s">
        <v>125</v>
      </c>
      <c r="C53" s="38" t="s">
        <v>126</v>
      </c>
      <c r="D53" s="38" t="s">
        <v>132</v>
      </c>
      <c r="E53" s="39">
        <v>1360</v>
      </c>
      <c r="F53" s="40" t="s">
        <v>133</v>
      </c>
      <c r="G53" s="38" t="s">
        <v>134</v>
      </c>
      <c r="H53" s="37" t="s">
        <v>130</v>
      </c>
      <c r="I53" s="37" t="s">
        <v>29</v>
      </c>
      <c r="J53" s="37">
        <v>2</v>
      </c>
      <c r="K53" s="9"/>
    </row>
    <row r="54" spans="1:11" s="3" customFormat="1" ht="48" x14ac:dyDescent="0.15">
      <c r="A54" s="29">
        <v>47</v>
      </c>
      <c r="B54" s="37" t="s">
        <v>125</v>
      </c>
      <c r="C54" s="38" t="s">
        <v>126</v>
      </c>
      <c r="D54" s="38" t="s">
        <v>132</v>
      </c>
      <c r="E54" s="39">
        <v>1360</v>
      </c>
      <c r="F54" s="40" t="s">
        <v>135</v>
      </c>
      <c r="G54" s="38" t="s">
        <v>134</v>
      </c>
      <c r="H54" s="37" t="s">
        <v>130</v>
      </c>
      <c r="I54" s="37" t="s">
        <v>29</v>
      </c>
      <c r="J54" s="37">
        <v>1</v>
      </c>
      <c r="K54" s="9"/>
    </row>
    <row r="55" spans="1:11" s="3" customFormat="1" ht="48" x14ac:dyDescent="0.15">
      <c r="A55" s="29">
        <v>48</v>
      </c>
      <c r="B55" s="37" t="s">
        <v>125</v>
      </c>
      <c r="C55" s="38" t="s">
        <v>126</v>
      </c>
      <c r="D55" s="37" t="s">
        <v>136</v>
      </c>
      <c r="E55" s="39">
        <v>1020</v>
      </c>
      <c r="F55" s="40" t="s">
        <v>137</v>
      </c>
      <c r="G55" s="38" t="s">
        <v>138</v>
      </c>
      <c r="H55" s="37" t="s">
        <v>130</v>
      </c>
      <c r="I55" s="37" t="s">
        <v>29</v>
      </c>
      <c r="J55" s="37">
        <v>2</v>
      </c>
      <c r="K55" s="9"/>
    </row>
    <row r="56" spans="1:11" s="3" customFormat="1" ht="48" x14ac:dyDescent="0.15">
      <c r="A56" s="29">
        <v>49</v>
      </c>
      <c r="B56" s="37" t="s">
        <v>125</v>
      </c>
      <c r="C56" s="38" t="s">
        <v>126</v>
      </c>
      <c r="D56" s="37" t="s">
        <v>136</v>
      </c>
      <c r="E56" s="39">
        <v>1020</v>
      </c>
      <c r="F56" s="40" t="s">
        <v>139</v>
      </c>
      <c r="G56" s="38" t="s">
        <v>138</v>
      </c>
      <c r="H56" s="37" t="s">
        <v>130</v>
      </c>
      <c r="I56" s="37" t="s">
        <v>29</v>
      </c>
      <c r="J56" s="37">
        <v>1</v>
      </c>
      <c r="K56" s="9"/>
    </row>
    <row r="57" spans="1:11" s="3" customFormat="1" ht="48" x14ac:dyDescent="0.15">
      <c r="A57" s="29">
        <v>50</v>
      </c>
      <c r="B57" s="37" t="s">
        <v>125</v>
      </c>
      <c r="C57" s="38" t="s">
        <v>126</v>
      </c>
      <c r="D57" s="38" t="s">
        <v>140</v>
      </c>
      <c r="E57" s="39">
        <v>850</v>
      </c>
      <c r="F57" s="40" t="s">
        <v>141</v>
      </c>
      <c r="G57" s="38" t="s">
        <v>142</v>
      </c>
      <c r="H57" s="37" t="s">
        <v>130</v>
      </c>
      <c r="I57" s="37" t="s">
        <v>29</v>
      </c>
      <c r="J57" s="37">
        <v>4</v>
      </c>
      <c r="K57" s="9"/>
    </row>
    <row r="58" spans="1:11" s="3" customFormat="1" ht="48" x14ac:dyDescent="0.15">
      <c r="A58" s="29">
        <v>51</v>
      </c>
      <c r="B58" s="37" t="s">
        <v>125</v>
      </c>
      <c r="C58" s="38" t="s">
        <v>126</v>
      </c>
      <c r="D58" s="38" t="s">
        <v>140</v>
      </c>
      <c r="E58" s="39">
        <v>850</v>
      </c>
      <c r="F58" s="40" t="s">
        <v>143</v>
      </c>
      <c r="G58" s="38" t="s">
        <v>142</v>
      </c>
      <c r="H58" s="37" t="s">
        <v>130</v>
      </c>
      <c r="I58" s="37" t="s">
        <v>29</v>
      </c>
      <c r="J58" s="37">
        <v>10</v>
      </c>
      <c r="K58" s="9"/>
    </row>
    <row r="59" spans="1:11" s="3" customFormat="1" ht="48" x14ac:dyDescent="0.15">
      <c r="A59" s="29">
        <v>52</v>
      </c>
      <c r="B59" s="37" t="s">
        <v>125</v>
      </c>
      <c r="C59" s="38" t="s">
        <v>126</v>
      </c>
      <c r="D59" s="38" t="s">
        <v>144</v>
      </c>
      <c r="E59" s="39">
        <v>680</v>
      </c>
      <c r="F59" s="40" t="s">
        <v>145</v>
      </c>
      <c r="G59" s="38" t="s">
        <v>146</v>
      </c>
      <c r="H59" s="37" t="s">
        <v>130</v>
      </c>
      <c r="I59" s="37" t="s">
        <v>29</v>
      </c>
      <c r="J59" s="37">
        <v>4</v>
      </c>
      <c r="K59" s="9"/>
    </row>
    <row r="60" spans="1:11" s="3" customFormat="1" ht="48" x14ac:dyDescent="0.15">
      <c r="A60" s="29">
        <v>53</v>
      </c>
      <c r="B60" s="37" t="s">
        <v>125</v>
      </c>
      <c r="C60" s="38" t="s">
        <v>126</v>
      </c>
      <c r="D60" s="38" t="s">
        <v>144</v>
      </c>
      <c r="E60" s="39">
        <v>680</v>
      </c>
      <c r="F60" s="40" t="s">
        <v>147</v>
      </c>
      <c r="G60" s="38" t="s">
        <v>146</v>
      </c>
      <c r="H60" s="37" t="s">
        <v>130</v>
      </c>
      <c r="I60" s="37" t="s">
        <v>29</v>
      </c>
      <c r="J60" s="37">
        <v>2</v>
      </c>
      <c r="K60" s="9"/>
    </row>
    <row r="61" spans="1:11" s="3" customFormat="1" ht="48" x14ac:dyDescent="0.15">
      <c r="A61" s="29">
        <v>54</v>
      </c>
      <c r="B61" s="37" t="s">
        <v>125</v>
      </c>
      <c r="C61" s="38" t="s">
        <v>126</v>
      </c>
      <c r="D61" s="38" t="s">
        <v>148</v>
      </c>
      <c r="E61" s="39">
        <v>510</v>
      </c>
      <c r="F61" s="40" t="s">
        <v>149</v>
      </c>
      <c r="G61" s="38" t="s">
        <v>150</v>
      </c>
      <c r="H61" s="37" t="s">
        <v>130</v>
      </c>
      <c r="I61" s="37" t="s">
        <v>29</v>
      </c>
      <c r="J61" s="37">
        <v>5</v>
      </c>
      <c r="K61" s="9"/>
    </row>
    <row r="62" spans="1:11" s="3" customFormat="1" ht="48" x14ac:dyDescent="0.15">
      <c r="A62" s="29">
        <v>55</v>
      </c>
      <c r="B62" s="37" t="s">
        <v>125</v>
      </c>
      <c r="C62" s="38" t="s">
        <v>126</v>
      </c>
      <c r="D62" s="38" t="s">
        <v>151</v>
      </c>
      <c r="E62" s="39">
        <v>340</v>
      </c>
      <c r="F62" s="40" t="s">
        <v>152</v>
      </c>
      <c r="G62" s="38" t="s">
        <v>153</v>
      </c>
      <c r="H62" s="37" t="s">
        <v>130</v>
      </c>
      <c r="I62" s="37" t="s">
        <v>29</v>
      </c>
      <c r="J62" s="37">
        <v>6</v>
      </c>
      <c r="K62" s="9"/>
    </row>
    <row r="63" spans="1:11" s="3" customFormat="1" ht="48" x14ac:dyDescent="0.15">
      <c r="A63" s="29">
        <v>56</v>
      </c>
      <c r="B63" s="37" t="s">
        <v>125</v>
      </c>
      <c r="C63" s="38" t="s">
        <v>126</v>
      </c>
      <c r="D63" s="38" t="s">
        <v>151</v>
      </c>
      <c r="E63" s="39">
        <v>340</v>
      </c>
      <c r="F63" s="40" t="s">
        <v>154</v>
      </c>
      <c r="G63" s="38" t="s">
        <v>153</v>
      </c>
      <c r="H63" s="37" t="s">
        <v>130</v>
      </c>
      <c r="I63" s="37" t="s">
        <v>29</v>
      </c>
      <c r="J63" s="37">
        <v>2</v>
      </c>
      <c r="K63" s="9"/>
    </row>
    <row r="64" spans="1:11" s="3" customFormat="1" ht="48" x14ac:dyDescent="0.15">
      <c r="A64" s="29">
        <v>57</v>
      </c>
      <c r="B64" s="37" t="s">
        <v>125</v>
      </c>
      <c r="C64" s="38" t="s">
        <v>126</v>
      </c>
      <c r="D64" s="38" t="s">
        <v>148</v>
      </c>
      <c r="E64" s="39">
        <v>510</v>
      </c>
      <c r="F64" s="40" t="s">
        <v>149</v>
      </c>
      <c r="G64" s="38" t="s">
        <v>150</v>
      </c>
      <c r="H64" s="37" t="s">
        <v>155</v>
      </c>
      <c r="I64" s="37" t="s">
        <v>29</v>
      </c>
      <c r="J64" s="46">
        <v>4</v>
      </c>
      <c r="K64" s="9"/>
    </row>
    <row r="65" spans="1:11" s="3" customFormat="1" ht="48" x14ac:dyDescent="0.15">
      <c r="A65" s="29">
        <v>58</v>
      </c>
      <c r="B65" s="37" t="s">
        <v>125</v>
      </c>
      <c r="C65" s="38" t="s">
        <v>126</v>
      </c>
      <c r="D65" s="38" t="s">
        <v>140</v>
      </c>
      <c r="E65" s="39">
        <v>850</v>
      </c>
      <c r="F65" s="40" t="s">
        <v>143</v>
      </c>
      <c r="G65" s="38" t="s">
        <v>142</v>
      </c>
      <c r="H65" s="37" t="s">
        <v>155</v>
      </c>
      <c r="I65" s="37" t="s">
        <v>29</v>
      </c>
      <c r="J65" s="46">
        <v>3</v>
      </c>
      <c r="K65" s="9"/>
    </row>
    <row r="66" spans="1:11" s="3" customFormat="1" ht="48" x14ac:dyDescent="0.15">
      <c r="A66" s="29">
        <v>59</v>
      </c>
      <c r="B66" s="37" t="s">
        <v>125</v>
      </c>
      <c r="C66" s="38" t="s">
        <v>126</v>
      </c>
      <c r="D66" s="38" t="s">
        <v>132</v>
      </c>
      <c r="E66" s="39">
        <v>1360</v>
      </c>
      <c r="F66" s="40" t="s">
        <v>135</v>
      </c>
      <c r="G66" s="38" t="s">
        <v>134</v>
      </c>
      <c r="H66" s="37" t="s">
        <v>155</v>
      </c>
      <c r="I66" s="37" t="s">
        <v>29</v>
      </c>
      <c r="J66" s="46">
        <v>1</v>
      </c>
      <c r="K66" s="9"/>
    </row>
    <row r="67" spans="1:11" s="3" customFormat="1" ht="48" x14ac:dyDescent="0.15">
      <c r="A67" s="29">
        <v>60</v>
      </c>
      <c r="B67" s="37" t="s">
        <v>125</v>
      </c>
      <c r="C67" s="38" t="s">
        <v>126</v>
      </c>
      <c r="D67" s="38" t="s">
        <v>127</v>
      </c>
      <c r="E67" s="39">
        <v>1700</v>
      </c>
      <c r="F67" s="40" t="s">
        <v>128</v>
      </c>
      <c r="G67" s="38" t="s">
        <v>129</v>
      </c>
      <c r="H67" s="37" t="s">
        <v>155</v>
      </c>
      <c r="I67" s="37" t="s">
        <v>29</v>
      </c>
      <c r="J67" s="46">
        <v>1</v>
      </c>
      <c r="K67" s="9"/>
    </row>
    <row r="68" spans="1:11" s="3" customFormat="1" ht="48" x14ac:dyDescent="0.15">
      <c r="A68" s="29">
        <v>61</v>
      </c>
      <c r="B68" s="37" t="s">
        <v>125</v>
      </c>
      <c r="C68" s="38" t="s">
        <v>126</v>
      </c>
      <c r="D68" s="47" t="s">
        <v>156</v>
      </c>
      <c r="E68" s="37">
        <v>1700</v>
      </c>
      <c r="F68" s="40" t="s">
        <v>128</v>
      </c>
      <c r="G68" s="38" t="s">
        <v>129</v>
      </c>
      <c r="H68" s="37" t="s">
        <v>157</v>
      </c>
      <c r="I68" s="37" t="s">
        <v>29</v>
      </c>
      <c r="J68" s="31">
        <v>5</v>
      </c>
      <c r="K68" s="9"/>
    </row>
    <row r="69" spans="1:11" s="3" customFormat="1" ht="48" x14ac:dyDescent="0.15">
      <c r="A69" s="29">
        <v>62</v>
      </c>
      <c r="B69" s="37" t="s">
        <v>125</v>
      </c>
      <c r="C69" s="38" t="s">
        <v>126</v>
      </c>
      <c r="D69" s="47" t="s">
        <v>156</v>
      </c>
      <c r="E69" s="37">
        <v>1700</v>
      </c>
      <c r="F69" s="40" t="s">
        <v>131</v>
      </c>
      <c r="G69" s="38" t="s">
        <v>129</v>
      </c>
      <c r="H69" s="37" t="s">
        <v>157</v>
      </c>
      <c r="I69" s="37" t="s">
        <v>29</v>
      </c>
      <c r="J69" s="31">
        <v>18</v>
      </c>
      <c r="K69" s="9"/>
    </row>
    <row r="70" spans="1:11" s="3" customFormat="1" ht="48" x14ac:dyDescent="0.15">
      <c r="A70" s="29">
        <v>63</v>
      </c>
      <c r="B70" s="37" t="s">
        <v>125</v>
      </c>
      <c r="C70" s="38" t="s">
        <v>126</v>
      </c>
      <c r="D70" s="47" t="s">
        <v>158</v>
      </c>
      <c r="E70" s="37">
        <v>2040</v>
      </c>
      <c r="F70" s="40" t="s">
        <v>159</v>
      </c>
      <c r="G70" s="38" t="s">
        <v>160</v>
      </c>
      <c r="H70" s="37" t="s">
        <v>157</v>
      </c>
      <c r="I70" s="37" t="s">
        <v>29</v>
      </c>
      <c r="J70" s="31" t="s">
        <v>161</v>
      </c>
      <c r="K70" s="9"/>
    </row>
    <row r="71" spans="1:11" s="3" customFormat="1" ht="48" x14ac:dyDescent="0.15">
      <c r="A71" s="29">
        <v>64</v>
      </c>
      <c r="B71" s="37" t="s">
        <v>125</v>
      </c>
      <c r="C71" s="38" t="s">
        <v>126</v>
      </c>
      <c r="D71" s="47" t="s">
        <v>158</v>
      </c>
      <c r="E71" s="37">
        <v>2040</v>
      </c>
      <c r="F71" s="40" t="s">
        <v>162</v>
      </c>
      <c r="G71" s="38" t="s">
        <v>160</v>
      </c>
      <c r="H71" s="37" t="s">
        <v>157</v>
      </c>
      <c r="I71" s="37" t="s">
        <v>29</v>
      </c>
      <c r="J71" s="31" t="s">
        <v>161</v>
      </c>
      <c r="K71" s="9"/>
    </row>
    <row r="72" spans="1:11" s="3" customFormat="1" ht="48" x14ac:dyDescent="0.15">
      <c r="A72" s="29">
        <v>65</v>
      </c>
      <c r="B72" s="37" t="s">
        <v>125</v>
      </c>
      <c r="C72" s="38" t="s">
        <v>126</v>
      </c>
      <c r="D72" s="47" t="s">
        <v>163</v>
      </c>
      <c r="E72" s="37">
        <v>1360</v>
      </c>
      <c r="F72" s="40" t="s">
        <v>133</v>
      </c>
      <c r="G72" s="38" t="s">
        <v>134</v>
      </c>
      <c r="H72" s="37" t="s">
        <v>157</v>
      </c>
      <c r="I72" s="37" t="s">
        <v>29</v>
      </c>
      <c r="J72" s="37">
        <f>3+13</f>
        <v>16</v>
      </c>
      <c r="K72" s="9"/>
    </row>
    <row r="73" spans="1:11" s="3" customFormat="1" ht="48" x14ac:dyDescent="0.15">
      <c r="A73" s="29">
        <v>66</v>
      </c>
      <c r="B73" s="37" t="s">
        <v>125</v>
      </c>
      <c r="C73" s="38" t="s">
        <v>126</v>
      </c>
      <c r="D73" s="47" t="s">
        <v>163</v>
      </c>
      <c r="E73" s="37">
        <v>1360</v>
      </c>
      <c r="F73" s="40" t="s">
        <v>135</v>
      </c>
      <c r="G73" s="38" t="s">
        <v>134</v>
      </c>
      <c r="H73" s="37" t="s">
        <v>157</v>
      </c>
      <c r="I73" s="37" t="s">
        <v>29</v>
      </c>
      <c r="J73" s="37">
        <f>1+7+5</f>
        <v>13</v>
      </c>
      <c r="K73" s="9"/>
    </row>
    <row r="74" spans="1:11" s="3" customFormat="1" ht="48" x14ac:dyDescent="0.15">
      <c r="A74" s="29">
        <v>67</v>
      </c>
      <c r="B74" s="37" t="s">
        <v>125</v>
      </c>
      <c r="C74" s="38" t="s">
        <v>126</v>
      </c>
      <c r="D74" s="47" t="s">
        <v>164</v>
      </c>
      <c r="E74" s="37">
        <v>1020</v>
      </c>
      <c r="F74" s="40" t="s">
        <v>137</v>
      </c>
      <c r="G74" s="38" t="s">
        <v>138</v>
      </c>
      <c r="H74" s="37" t="s">
        <v>157</v>
      </c>
      <c r="I74" s="37" t="s">
        <v>29</v>
      </c>
      <c r="J74" s="31" t="s">
        <v>161</v>
      </c>
      <c r="K74" s="9"/>
    </row>
    <row r="75" spans="1:11" s="3" customFormat="1" ht="48" x14ac:dyDescent="0.15">
      <c r="A75" s="29">
        <v>68</v>
      </c>
      <c r="B75" s="37" t="s">
        <v>125</v>
      </c>
      <c r="C75" s="38" t="s">
        <v>126</v>
      </c>
      <c r="D75" s="47" t="s">
        <v>164</v>
      </c>
      <c r="E75" s="37">
        <v>1020</v>
      </c>
      <c r="F75" s="40" t="s">
        <v>139</v>
      </c>
      <c r="G75" s="38" t="s">
        <v>138</v>
      </c>
      <c r="H75" s="37" t="s">
        <v>157</v>
      </c>
      <c r="I75" s="37" t="s">
        <v>29</v>
      </c>
      <c r="J75" s="37">
        <v>1</v>
      </c>
      <c r="K75" s="9"/>
    </row>
    <row r="76" spans="1:11" s="3" customFormat="1" ht="48" x14ac:dyDescent="0.15">
      <c r="A76" s="29">
        <v>69</v>
      </c>
      <c r="B76" s="37" t="s">
        <v>125</v>
      </c>
      <c r="C76" s="38" t="s">
        <v>126</v>
      </c>
      <c r="D76" s="47" t="s">
        <v>165</v>
      </c>
      <c r="E76" s="37">
        <v>680</v>
      </c>
      <c r="F76" s="40" t="s">
        <v>145</v>
      </c>
      <c r="G76" s="38" t="s">
        <v>146</v>
      </c>
      <c r="H76" s="37" t="s">
        <v>157</v>
      </c>
      <c r="I76" s="37" t="s">
        <v>29</v>
      </c>
      <c r="J76" s="37">
        <f>2+26+10</f>
        <v>38</v>
      </c>
      <c r="K76" s="9"/>
    </row>
    <row r="77" spans="1:11" s="3" customFormat="1" ht="48" x14ac:dyDescent="0.15">
      <c r="A77" s="29">
        <v>70</v>
      </c>
      <c r="B77" s="37" t="s">
        <v>125</v>
      </c>
      <c r="C77" s="38" t="s">
        <v>126</v>
      </c>
      <c r="D77" s="47" t="s">
        <v>165</v>
      </c>
      <c r="E77" s="37">
        <v>680</v>
      </c>
      <c r="F77" s="40" t="s">
        <v>147</v>
      </c>
      <c r="G77" s="38" t="s">
        <v>146</v>
      </c>
      <c r="H77" s="37" t="s">
        <v>157</v>
      </c>
      <c r="I77" s="37" t="s">
        <v>29</v>
      </c>
      <c r="J77" s="37">
        <f>12+20</f>
        <v>32</v>
      </c>
      <c r="K77" s="9"/>
    </row>
    <row r="78" spans="1:11" s="3" customFormat="1" ht="48" x14ac:dyDescent="0.15">
      <c r="A78" s="29">
        <v>71</v>
      </c>
      <c r="B78" s="37" t="s">
        <v>125</v>
      </c>
      <c r="C78" s="38" t="s">
        <v>126</v>
      </c>
      <c r="D78" s="47" t="s">
        <v>166</v>
      </c>
      <c r="E78" s="37">
        <v>850</v>
      </c>
      <c r="F78" s="40" t="s">
        <v>141</v>
      </c>
      <c r="G78" s="38" t="s">
        <v>142</v>
      </c>
      <c r="H78" s="37" t="s">
        <v>157</v>
      </c>
      <c r="I78" s="37" t="s">
        <v>29</v>
      </c>
      <c r="J78" s="37">
        <v>12</v>
      </c>
      <c r="K78" s="9"/>
    </row>
    <row r="79" spans="1:11" s="3" customFormat="1" ht="48" x14ac:dyDescent="0.15">
      <c r="A79" s="29">
        <v>72</v>
      </c>
      <c r="B79" s="37" t="s">
        <v>125</v>
      </c>
      <c r="C79" s="38" t="s">
        <v>126</v>
      </c>
      <c r="D79" s="47" t="s">
        <v>166</v>
      </c>
      <c r="E79" s="37">
        <v>850</v>
      </c>
      <c r="F79" s="40" t="s">
        <v>143</v>
      </c>
      <c r="G79" s="38" t="s">
        <v>142</v>
      </c>
      <c r="H79" s="37" t="s">
        <v>157</v>
      </c>
      <c r="I79" s="37" t="s">
        <v>29</v>
      </c>
      <c r="J79" s="37">
        <v>6</v>
      </c>
      <c r="K79" s="9"/>
    </row>
    <row r="80" spans="1:11" s="3" customFormat="1" ht="48" x14ac:dyDescent="0.15">
      <c r="A80" s="29">
        <v>73</v>
      </c>
      <c r="B80" s="37" t="s">
        <v>125</v>
      </c>
      <c r="C80" s="38" t="s">
        <v>126</v>
      </c>
      <c r="D80" s="47" t="s">
        <v>167</v>
      </c>
      <c r="E80" s="37">
        <v>510</v>
      </c>
      <c r="F80" s="40" t="s">
        <v>168</v>
      </c>
      <c r="G80" s="38" t="s">
        <v>150</v>
      </c>
      <c r="H80" s="37" t="s">
        <v>157</v>
      </c>
      <c r="I80" s="37" t="s">
        <v>29</v>
      </c>
      <c r="J80" s="37">
        <f>3+7</f>
        <v>10</v>
      </c>
      <c r="K80" s="9"/>
    </row>
    <row r="81" spans="1:11" s="3" customFormat="1" ht="48" x14ac:dyDescent="0.15">
      <c r="A81" s="29">
        <v>74</v>
      </c>
      <c r="B81" s="37" t="s">
        <v>125</v>
      </c>
      <c r="C81" s="38" t="s">
        <v>126</v>
      </c>
      <c r="D81" s="47" t="s">
        <v>167</v>
      </c>
      <c r="E81" s="37">
        <v>510</v>
      </c>
      <c r="F81" s="40" t="s">
        <v>149</v>
      </c>
      <c r="G81" s="38" t="s">
        <v>150</v>
      </c>
      <c r="H81" s="37" t="s">
        <v>157</v>
      </c>
      <c r="I81" s="37" t="s">
        <v>29</v>
      </c>
      <c r="J81" s="37">
        <f>1+1+12</f>
        <v>14</v>
      </c>
      <c r="K81" s="9"/>
    </row>
    <row r="82" spans="1:11" s="3" customFormat="1" ht="48" x14ac:dyDescent="0.15">
      <c r="A82" s="29">
        <v>75</v>
      </c>
      <c r="B82" s="37" t="s">
        <v>125</v>
      </c>
      <c r="C82" s="38" t="s">
        <v>126</v>
      </c>
      <c r="D82" s="47" t="s">
        <v>169</v>
      </c>
      <c r="E82" s="37">
        <v>340</v>
      </c>
      <c r="F82" s="40" t="s">
        <v>152</v>
      </c>
      <c r="G82" s="38" t="s">
        <v>153</v>
      </c>
      <c r="H82" s="37" t="s">
        <v>157</v>
      </c>
      <c r="I82" s="37" t="s">
        <v>29</v>
      </c>
      <c r="J82" s="37">
        <f>9+1+3</f>
        <v>13</v>
      </c>
      <c r="K82" s="9"/>
    </row>
    <row r="83" spans="1:11" s="3" customFormat="1" ht="48" x14ac:dyDescent="0.15">
      <c r="A83" s="29">
        <v>76</v>
      </c>
      <c r="B83" s="37" t="s">
        <v>125</v>
      </c>
      <c r="C83" s="38" t="s">
        <v>126</v>
      </c>
      <c r="D83" s="47" t="s">
        <v>169</v>
      </c>
      <c r="E83" s="37">
        <v>340</v>
      </c>
      <c r="F83" s="40" t="s">
        <v>154</v>
      </c>
      <c r="G83" s="38" t="s">
        <v>153</v>
      </c>
      <c r="H83" s="37" t="s">
        <v>157</v>
      </c>
      <c r="I83" s="37" t="s">
        <v>29</v>
      </c>
      <c r="J83" s="37">
        <f>1+1+6</f>
        <v>8</v>
      </c>
      <c r="K83" s="9"/>
    </row>
    <row r="84" spans="1:11" s="3" customFormat="1" ht="48" x14ac:dyDescent="0.15">
      <c r="A84" s="29">
        <v>77</v>
      </c>
      <c r="B84" s="37" t="s">
        <v>125</v>
      </c>
      <c r="C84" s="38" t="s">
        <v>126</v>
      </c>
      <c r="D84" s="47" t="s">
        <v>158</v>
      </c>
      <c r="E84" s="37">
        <v>2040</v>
      </c>
      <c r="F84" s="40" t="s">
        <v>159</v>
      </c>
      <c r="G84" s="38" t="s">
        <v>170</v>
      </c>
      <c r="H84" s="37" t="s">
        <v>171</v>
      </c>
      <c r="I84" s="37" t="s">
        <v>29</v>
      </c>
      <c r="J84" s="31" t="s">
        <v>161</v>
      </c>
      <c r="K84" s="9"/>
    </row>
    <row r="85" spans="1:11" s="3" customFormat="1" ht="48" x14ac:dyDescent="0.15">
      <c r="A85" s="29">
        <v>78</v>
      </c>
      <c r="B85" s="37" t="s">
        <v>125</v>
      </c>
      <c r="C85" s="38" t="s">
        <v>126</v>
      </c>
      <c r="D85" s="47" t="s">
        <v>156</v>
      </c>
      <c r="E85" s="37">
        <v>1700</v>
      </c>
      <c r="F85" s="40" t="s">
        <v>128</v>
      </c>
      <c r="G85" s="38" t="s">
        <v>129</v>
      </c>
      <c r="H85" s="37" t="s">
        <v>171</v>
      </c>
      <c r="I85" s="37" t="s">
        <v>29</v>
      </c>
      <c r="J85" s="37">
        <f>11+1</f>
        <v>12</v>
      </c>
      <c r="K85" s="9"/>
    </row>
    <row r="86" spans="1:11" s="3" customFormat="1" ht="48" x14ac:dyDescent="0.15">
      <c r="A86" s="29">
        <v>79</v>
      </c>
      <c r="B86" s="37" t="s">
        <v>125</v>
      </c>
      <c r="C86" s="38" t="s">
        <v>126</v>
      </c>
      <c r="D86" s="47" t="s">
        <v>156</v>
      </c>
      <c r="E86" s="37">
        <v>1700</v>
      </c>
      <c r="F86" s="40" t="s">
        <v>131</v>
      </c>
      <c r="G86" s="38" t="s">
        <v>129</v>
      </c>
      <c r="H86" s="37" t="s">
        <v>171</v>
      </c>
      <c r="I86" s="37" t="s">
        <v>29</v>
      </c>
      <c r="J86" s="37">
        <f>7+10</f>
        <v>17</v>
      </c>
      <c r="K86" s="9"/>
    </row>
    <row r="87" spans="1:11" s="3" customFormat="1" ht="48" x14ac:dyDescent="0.15">
      <c r="A87" s="29">
        <v>80</v>
      </c>
      <c r="B87" s="37" t="s">
        <v>125</v>
      </c>
      <c r="C87" s="38" t="s">
        <v>126</v>
      </c>
      <c r="D87" s="47" t="s">
        <v>163</v>
      </c>
      <c r="E87" s="37">
        <v>1360</v>
      </c>
      <c r="F87" s="40" t="s">
        <v>133</v>
      </c>
      <c r="G87" s="38" t="s">
        <v>134</v>
      </c>
      <c r="H87" s="37" t="s">
        <v>171</v>
      </c>
      <c r="I87" s="37" t="s">
        <v>29</v>
      </c>
      <c r="J87" s="31" t="s">
        <v>161</v>
      </c>
      <c r="K87" s="9"/>
    </row>
    <row r="88" spans="1:11" s="3" customFormat="1" ht="48" x14ac:dyDescent="0.15">
      <c r="A88" s="29">
        <v>81</v>
      </c>
      <c r="B88" s="37" t="s">
        <v>125</v>
      </c>
      <c r="C88" s="38" t="s">
        <v>126</v>
      </c>
      <c r="D88" s="47" t="s">
        <v>163</v>
      </c>
      <c r="E88" s="37">
        <v>1360</v>
      </c>
      <c r="F88" s="40" t="s">
        <v>135</v>
      </c>
      <c r="G88" s="38" t="s">
        <v>134</v>
      </c>
      <c r="H88" s="37" t="s">
        <v>171</v>
      </c>
      <c r="I88" s="37" t="s">
        <v>29</v>
      </c>
      <c r="J88" s="37">
        <f>6+2</f>
        <v>8</v>
      </c>
      <c r="K88" s="9"/>
    </row>
    <row r="89" spans="1:11" s="3" customFormat="1" ht="48" x14ac:dyDescent="0.15">
      <c r="A89" s="29">
        <v>82</v>
      </c>
      <c r="B89" s="37" t="s">
        <v>125</v>
      </c>
      <c r="C89" s="38" t="s">
        <v>126</v>
      </c>
      <c r="D89" s="47" t="s">
        <v>172</v>
      </c>
      <c r="E89" s="37">
        <v>1360</v>
      </c>
      <c r="F89" s="40" t="s">
        <v>133</v>
      </c>
      <c r="G89" s="38" t="s">
        <v>134</v>
      </c>
      <c r="H89" s="37" t="s">
        <v>171</v>
      </c>
      <c r="I89" s="37" t="s">
        <v>29</v>
      </c>
      <c r="J89" s="37">
        <f>20+18</f>
        <v>38</v>
      </c>
      <c r="K89" s="9"/>
    </row>
    <row r="90" spans="1:11" s="3" customFormat="1" ht="48" x14ac:dyDescent="0.15">
      <c r="A90" s="29">
        <v>83</v>
      </c>
      <c r="B90" s="37" t="s">
        <v>125</v>
      </c>
      <c r="C90" s="38" t="s">
        <v>126</v>
      </c>
      <c r="D90" s="47" t="s">
        <v>172</v>
      </c>
      <c r="E90" s="37">
        <v>1360</v>
      </c>
      <c r="F90" s="40" t="s">
        <v>135</v>
      </c>
      <c r="G90" s="38" t="s">
        <v>134</v>
      </c>
      <c r="H90" s="37" t="s">
        <v>171</v>
      </c>
      <c r="I90" s="37" t="s">
        <v>29</v>
      </c>
      <c r="J90" s="37">
        <f>20+13</f>
        <v>33</v>
      </c>
      <c r="K90" s="9"/>
    </row>
    <row r="91" spans="1:11" s="3" customFormat="1" ht="48" x14ac:dyDescent="0.15">
      <c r="A91" s="29">
        <v>84</v>
      </c>
      <c r="B91" s="37" t="s">
        <v>125</v>
      </c>
      <c r="C91" s="38" t="s">
        <v>126</v>
      </c>
      <c r="D91" s="47" t="s">
        <v>166</v>
      </c>
      <c r="E91" s="37">
        <v>850</v>
      </c>
      <c r="F91" s="40" t="s">
        <v>141</v>
      </c>
      <c r="G91" s="38" t="s">
        <v>142</v>
      </c>
      <c r="H91" s="37" t="s">
        <v>171</v>
      </c>
      <c r="I91" s="37" t="s">
        <v>29</v>
      </c>
      <c r="J91" s="37">
        <f>1+5</f>
        <v>6</v>
      </c>
      <c r="K91" s="9"/>
    </row>
    <row r="92" spans="1:11" s="3" customFormat="1" ht="48" x14ac:dyDescent="0.15">
      <c r="A92" s="29">
        <v>85</v>
      </c>
      <c r="B92" s="37" t="s">
        <v>125</v>
      </c>
      <c r="C92" s="38" t="s">
        <v>126</v>
      </c>
      <c r="D92" s="47" t="s">
        <v>166</v>
      </c>
      <c r="E92" s="37">
        <v>850</v>
      </c>
      <c r="F92" s="40" t="s">
        <v>143</v>
      </c>
      <c r="G92" s="38" t="s">
        <v>142</v>
      </c>
      <c r="H92" s="37" t="s">
        <v>171</v>
      </c>
      <c r="I92" s="37" t="s">
        <v>29</v>
      </c>
      <c r="J92" s="37">
        <f>6+8</f>
        <v>14</v>
      </c>
      <c r="K92" s="9"/>
    </row>
    <row r="93" spans="1:11" s="3" customFormat="1" ht="48" x14ac:dyDescent="0.15">
      <c r="A93" s="29">
        <v>86</v>
      </c>
      <c r="B93" s="37" t="s">
        <v>125</v>
      </c>
      <c r="C93" s="38" t="s">
        <v>126</v>
      </c>
      <c r="D93" s="47" t="s">
        <v>167</v>
      </c>
      <c r="E93" s="37">
        <v>510</v>
      </c>
      <c r="F93" s="40" t="s">
        <v>168</v>
      </c>
      <c r="G93" s="38" t="s">
        <v>150</v>
      </c>
      <c r="H93" s="37" t="s">
        <v>171</v>
      </c>
      <c r="I93" s="37" t="s">
        <v>29</v>
      </c>
      <c r="J93" s="37">
        <f>3+24</f>
        <v>27</v>
      </c>
      <c r="K93" s="9"/>
    </row>
    <row r="94" spans="1:11" s="3" customFormat="1" ht="48" x14ac:dyDescent="0.15">
      <c r="A94" s="29">
        <v>87</v>
      </c>
      <c r="B94" s="37" t="s">
        <v>125</v>
      </c>
      <c r="C94" s="38" t="s">
        <v>126</v>
      </c>
      <c r="D94" s="47" t="s">
        <v>167</v>
      </c>
      <c r="E94" s="37">
        <v>510</v>
      </c>
      <c r="F94" s="40" t="s">
        <v>149</v>
      </c>
      <c r="G94" s="38" t="s">
        <v>150</v>
      </c>
      <c r="H94" s="37" t="s">
        <v>171</v>
      </c>
      <c r="I94" s="37" t="s">
        <v>29</v>
      </c>
      <c r="J94" s="37">
        <f>11+23</f>
        <v>34</v>
      </c>
      <c r="K94" s="9"/>
    </row>
    <row r="95" spans="1:11" s="3" customFormat="1" ht="48" x14ac:dyDescent="0.15">
      <c r="A95" s="29">
        <v>88</v>
      </c>
      <c r="B95" s="37" t="s">
        <v>125</v>
      </c>
      <c r="C95" s="38" t="s">
        <v>126</v>
      </c>
      <c r="D95" s="47" t="s">
        <v>169</v>
      </c>
      <c r="E95" s="37">
        <v>340</v>
      </c>
      <c r="F95" s="40" t="s">
        <v>154</v>
      </c>
      <c r="G95" s="38" t="s">
        <v>153</v>
      </c>
      <c r="H95" s="37" t="s">
        <v>171</v>
      </c>
      <c r="I95" s="37" t="s">
        <v>29</v>
      </c>
      <c r="J95" s="37">
        <v>11</v>
      </c>
      <c r="K95" s="9"/>
    </row>
    <row r="96" spans="1:11" s="3" customFormat="1" ht="24" x14ac:dyDescent="0.15">
      <c r="A96" s="29">
        <v>89</v>
      </c>
      <c r="B96" s="29" t="s">
        <v>24</v>
      </c>
      <c r="C96" s="30" t="s">
        <v>98</v>
      </c>
      <c r="D96" s="30" t="s">
        <v>173</v>
      </c>
      <c r="E96" s="30" t="s">
        <v>54</v>
      </c>
      <c r="F96" s="30" t="s">
        <v>174</v>
      </c>
      <c r="G96" s="30" t="s">
        <v>175</v>
      </c>
      <c r="H96" s="30" t="s">
        <v>111</v>
      </c>
      <c r="I96" s="29" t="s">
        <v>29</v>
      </c>
      <c r="J96" s="30">
        <v>2</v>
      </c>
      <c r="K96" s="9"/>
    </row>
    <row r="97" spans="1:11" s="3" customFormat="1" ht="24" x14ac:dyDescent="0.15">
      <c r="A97" s="29">
        <v>90</v>
      </c>
      <c r="B97" s="29" t="s">
        <v>24</v>
      </c>
      <c r="C97" s="30" t="s">
        <v>98</v>
      </c>
      <c r="D97" s="30" t="s">
        <v>173</v>
      </c>
      <c r="E97" s="30" t="s">
        <v>54</v>
      </c>
      <c r="F97" s="30" t="s">
        <v>174</v>
      </c>
      <c r="G97" s="30" t="s">
        <v>175</v>
      </c>
      <c r="H97" s="30" t="s">
        <v>176</v>
      </c>
      <c r="I97" s="29" t="s">
        <v>29</v>
      </c>
      <c r="J97" s="30">
        <v>17</v>
      </c>
      <c r="K97" s="9"/>
    </row>
    <row r="98" spans="1:11" s="3" customFormat="1" ht="24" x14ac:dyDescent="0.15">
      <c r="A98" s="29">
        <v>91</v>
      </c>
      <c r="B98" s="29" t="s">
        <v>24</v>
      </c>
      <c r="C98" s="30" t="s">
        <v>98</v>
      </c>
      <c r="D98" s="30" t="s">
        <v>177</v>
      </c>
      <c r="E98" s="30" t="s">
        <v>57</v>
      </c>
      <c r="F98" s="30" t="s">
        <v>178</v>
      </c>
      <c r="G98" s="30" t="s">
        <v>179</v>
      </c>
      <c r="H98" s="30" t="s">
        <v>176</v>
      </c>
      <c r="I98" s="29" t="s">
        <v>29</v>
      </c>
      <c r="J98" s="30">
        <v>11</v>
      </c>
      <c r="K98" s="9"/>
    </row>
    <row r="99" spans="1:11" s="4" customFormat="1" ht="48" x14ac:dyDescent="0.15">
      <c r="A99" s="29">
        <v>92</v>
      </c>
      <c r="B99" s="35" t="s">
        <v>180</v>
      </c>
      <c r="C99" s="35" t="s">
        <v>181</v>
      </c>
      <c r="D99" s="35" t="s">
        <v>182</v>
      </c>
      <c r="E99" s="35" t="s">
        <v>183</v>
      </c>
      <c r="F99" s="36" t="s">
        <v>184</v>
      </c>
      <c r="G99" s="36" t="s">
        <v>185</v>
      </c>
      <c r="H99" s="32" t="s">
        <v>186</v>
      </c>
      <c r="I99" s="31" t="s">
        <v>29</v>
      </c>
      <c r="J99" s="51">
        <v>3</v>
      </c>
      <c r="K99" s="45"/>
    </row>
    <row r="100" spans="1:11" s="3" customFormat="1" ht="60" x14ac:dyDescent="0.15">
      <c r="A100" s="29">
        <v>93</v>
      </c>
      <c r="B100" s="39" t="s">
        <v>180</v>
      </c>
      <c r="C100" s="39" t="s">
        <v>187</v>
      </c>
      <c r="D100" s="40" t="s">
        <v>188</v>
      </c>
      <c r="E100" s="39" t="s">
        <v>189</v>
      </c>
      <c r="F100" s="40" t="s">
        <v>190</v>
      </c>
      <c r="G100" s="40" t="s">
        <v>191</v>
      </c>
      <c r="H100" s="30" t="s">
        <v>186</v>
      </c>
      <c r="I100" s="29" t="s">
        <v>29</v>
      </c>
      <c r="J100" s="52">
        <v>20</v>
      </c>
      <c r="K100" s="9"/>
    </row>
    <row r="101" spans="1:11" s="3" customFormat="1" ht="48" x14ac:dyDescent="0.15">
      <c r="A101" s="29">
        <v>94</v>
      </c>
      <c r="B101" s="39" t="s">
        <v>180</v>
      </c>
      <c r="C101" s="39" t="s">
        <v>192</v>
      </c>
      <c r="D101" s="40" t="s">
        <v>193</v>
      </c>
      <c r="E101" s="39" t="s">
        <v>194</v>
      </c>
      <c r="F101" s="40" t="s">
        <v>195</v>
      </c>
      <c r="G101" s="40" t="s">
        <v>196</v>
      </c>
      <c r="H101" s="30" t="s">
        <v>186</v>
      </c>
      <c r="I101" s="29" t="s">
        <v>29</v>
      </c>
      <c r="J101" s="52">
        <v>5</v>
      </c>
      <c r="K101" s="9"/>
    </row>
    <row r="102" spans="1:11" s="3" customFormat="1" ht="18.95" customHeight="1" x14ac:dyDescent="0.15">
      <c r="A102" s="29">
        <v>95</v>
      </c>
      <c r="B102" s="37" t="s">
        <v>125</v>
      </c>
      <c r="C102" s="38" t="s">
        <v>126</v>
      </c>
      <c r="D102" s="47" t="s">
        <v>156</v>
      </c>
      <c r="E102" s="37">
        <v>1700</v>
      </c>
      <c r="F102" s="40" t="s">
        <v>128</v>
      </c>
      <c r="G102" s="38" t="s">
        <v>129</v>
      </c>
      <c r="H102" s="37" t="s">
        <v>157</v>
      </c>
      <c r="I102" s="37" t="s">
        <v>29</v>
      </c>
      <c r="J102" s="31">
        <v>12</v>
      </c>
      <c r="K102" s="9"/>
    </row>
    <row r="103" spans="1:11" s="3" customFormat="1" ht="18.95" customHeight="1" x14ac:dyDescent="0.15">
      <c r="A103" s="29">
        <v>96</v>
      </c>
      <c r="B103" s="37" t="s">
        <v>125</v>
      </c>
      <c r="C103" s="38" t="s">
        <v>126</v>
      </c>
      <c r="D103" s="47" t="s">
        <v>156</v>
      </c>
      <c r="E103" s="37">
        <v>1700</v>
      </c>
      <c r="F103" s="40" t="s">
        <v>131</v>
      </c>
      <c r="G103" s="38" t="s">
        <v>129</v>
      </c>
      <c r="H103" s="37" t="s">
        <v>157</v>
      </c>
      <c r="I103" s="37" t="s">
        <v>29</v>
      </c>
      <c r="J103" s="31">
        <v>10</v>
      </c>
      <c r="K103" s="9"/>
    </row>
    <row r="104" spans="1:11" s="3" customFormat="1" ht="18.95" customHeight="1" x14ac:dyDescent="0.15">
      <c r="A104" s="29">
        <v>97</v>
      </c>
      <c r="B104" s="37" t="s">
        <v>125</v>
      </c>
      <c r="C104" s="38" t="s">
        <v>126</v>
      </c>
      <c r="D104" s="47" t="s">
        <v>158</v>
      </c>
      <c r="E104" s="37">
        <v>2040</v>
      </c>
      <c r="F104" s="40" t="s">
        <v>159</v>
      </c>
      <c r="G104" s="38" t="s">
        <v>160</v>
      </c>
      <c r="H104" s="37" t="s">
        <v>157</v>
      </c>
      <c r="I104" s="37" t="s">
        <v>29</v>
      </c>
      <c r="J104" s="37">
        <v>2</v>
      </c>
      <c r="K104" s="9"/>
    </row>
    <row r="105" spans="1:11" s="3" customFormat="1" ht="18.95" customHeight="1" x14ac:dyDescent="0.15">
      <c r="A105" s="29">
        <v>98</v>
      </c>
      <c r="B105" s="37" t="s">
        <v>125</v>
      </c>
      <c r="C105" s="38" t="s">
        <v>126</v>
      </c>
      <c r="D105" s="47" t="s">
        <v>158</v>
      </c>
      <c r="E105" s="37">
        <v>2040</v>
      </c>
      <c r="F105" s="40" t="s">
        <v>162</v>
      </c>
      <c r="G105" s="38" t="s">
        <v>160</v>
      </c>
      <c r="H105" s="37" t="s">
        <v>157</v>
      </c>
      <c r="I105" s="37" t="s">
        <v>29</v>
      </c>
      <c r="J105" s="37">
        <v>1</v>
      </c>
      <c r="K105" s="9"/>
    </row>
    <row r="106" spans="1:11" s="4" customFormat="1" ht="48" x14ac:dyDescent="0.15">
      <c r="A106" s="29">
        <v>99</v>
      </c>
      <c r="B106" s="31" t="s">
        <v>125</v>
      </c>
      <c r="C106" s="33" t="s">
        <v>126</v>
      </c>
      <c r="D106" s="32"/>
      <c r="E106" s="32">
        <v>680</v>
      </c>
      <c r="F106" s="36" t="s">
        <v>147</v>
      </c>
      <c r="G106" s="33" t="s">
        <v>146</v>
      </c>
      <c r="H106" s="31" t="s">
        <v>130</v>
      </c>
      <c r="I106" s="31" t="s">
        <v>29</v>
      </c>
      <c r="J106" s="32">
        <v>5</v>
      </c>
      <c r="K106" s="45"/>
    </row>
    <row r="107" spans="1:11" s="3" customFormat="1" ht="48" x14ac:dyDescent="0.15">
      <c r="A107" s="29">
        <v>100</v>
      </c>
      <c r="B107" s="37" t="s">
        <v>125</v>
      </c>
      <c r="C107" s="38" t="s">
        <v>126</v>
      </c>
      <c r="D107" s="30"/>
      <c r="E107" s="30">
        <v>1700</v>
      </c>
      <c r="F107" s="40" t="s">
        <v>131</v>
      </c>
      <c r="G107" s="38" t="s">
        <v>129</v>
      </c>
      <c r="H107" s="37" t="s">
        <v>130</v>
      </c>
      <c r="I107" s="37" t="s">
        <v>29</v>
      </c>
      <c r="J107" s="30">
        <v>1</v>
      </c>
      <c r="K107" s="9"/>
    </row>
    <row r="108" spans="1:11" s="3" customFormat="1" ht="48" x14ac:dyDescent="0.15">
      <c r="A108" s="29">
        <v>101</v>
      </c>
      <c r="B108" s="37" t="s">
        <v>125</v>
      </c>
      <c r="C108" s="38" t="s">
        <v>126</v>
      </c>
      <c r="D108" s="30"/>
      <c r="E108" s="30">
        <v>2040</v>
      </c>
      <c r="F108" s="40" t="s">
        <v>159</v>
      </c>
      <c r="G108" s="38" t="s">
        <v>170</v>
      </c>
      <c r="H108" s="37" t="s">
        <v>157</v>
      </c>
      <c r="I108" s="37" t="s">
        <v>29</v>
      </c>
      <c r="J108" s="30">
        <v>3</v>
      </c>
      <c r="K108" s="9"/>
    </row>
    <row r="109" spans="1:11" s="4" customFormat="1" ht="24" x14ac:dyDescent="0.15">
      <c r="A109" s="29">
        <v>102</v>
      </c>
      <c r="B109" s="31" t="s">
        <v>24</v>
      </c>
      <c r="C109" s="32" t="s">
        <v>98</v>
      </c>
      <c r="D109" s="32"/>
      <c r="E109" s="32" t="s">
        <v>54</v>
      </c>
      <c r="F109" s="32" t="s">
        <v>174</v>
      </c>
      <c r="G109" s="32" t="s">
        <v>175</v>
      </c>
      <c r="H109" s="31" t="s">
        <v>197</v>
      </c>
      <c r="I109" s="31" t="s">
        <v>29</v>
      </c>
      <c r="J109" s="32">
        <v>1</v>
      </c>
      <c r="K109" s="45"/>
    </row>
    <row r="110" spans="1:11" s="3" customFormat="1" ht="24" x14ac:dyDescent="0.15">
      <c r="A110" s="29">
        <v>103</v>
      </c>
      <c r="B110" s="29" t="s">
        <v>24</v>
      </c>
      <c r="C110" s="30" t="s">
        <v>76</v>
      </c>
      <c r="D110" s="30"/>
      <c r="E110" s="48" t="s">
        <v>198</v>
      </c>
      <c r="F110" s="30" t="s">
        <v>78</v>
      </c>
      <c r="G110" s="30" t="s">
        <v>79</v>
      </c>
      <c r="H110" s="37" t="s">
        <v>197</v>
      </c>
      <c r="I110" s="37" t="s">
        <v>29</v>
      </c>
      <c r="J110" s="30">
        <v>1</v>
      </c>
      <c r="K110" s="9"/>
    </row>
    <row r="111" spans="1:11" s="3" customFormat="1" ht="24" x14ac:dyDescent="0.15">
      <c r="A111" s="29">
        <v>104</v>
      </c>
      <c r="B111" s="29" t="s">
        <v>24</v>
      </c>
      <c r="C111" s="30" t="s">
        <v>76</v>
      </c>
      <c r="D111" s="30"/>
      <c r="E111" s="48" t="s">
        <v>199</v>
      </c>
      <c r="F111" s="30" t="s">
        <v>200</v>
      </c>
      <c r="G111" s="30" t="s">
        <v>114</v>
      </c>
      <c r="H111" s="37" t="s">
        <v>201</v>
      </c>
      <c r="I111" s="37" t="s">
        <v>29</v>
      </c>
      <c r="J111" s="30">
        <v>2</v>
      </c>
      <c r="K111" s="9"/>
    </row>
    <row r="112" spans="1:11" s="3" customFormat="1" ht="24" x14ac:dyDescent="0.15">
      <c r="A112" s="29">
        <v>105</v>
      </c>
      <c r="B112" s="29" t="s">
        <v>24</v>
      </c>
      <c r="C112" s="30" t="s">
        <v>76</v>
      </c>
      <c r="D112" s="30"/>
      <c r="E112" s="48" t="s">
        <v>202</v>
      </c>
      <c r="F112" s="30" t="s">
        <v>200</v>
      </c>
      <c r="G112" s="30" t="s">
        <v>114</v>
      </c>
      <c r="H112" s="37" t="s">
        <v>203</v>
      </c>
      <c r="I112" s="37" t="s">
        <v>29</v>
      </c>
      <c r="J112" s="30">
        <v>2</v>
      </c>
      <c r="K112" s="9"/>
    </row>
    <row r="113" spans="1:11" s="3" customFormat="1" ht="24" x14ac:dyDescent="0.15">
      <c r="A113" s="29">
        <v>106</v>
      </c>
      <c r="B113" s="79" t="s">
        <v>24</v>
      </c>
      <c r="C113" s="83" t="s">
        <v>76</v>
      </c>
      <c r="D113" s="83"/>
      <c r="E113" s="91" t="s">
        <v>204</v>
      </c>
      <c r="F113" s="30" t="s">
        <v>205</v>
      </c>
      <c r="G113" s="30" t="s">
        <v>90</v>
      </c>
      <c r="H113" s="37" t="s">
        <v>197</v>
      </c>
      <c r="I113" s="37" t="s">
        <v>29</v>
      </c>
      <c r="J113" s="30">
        <v>1</v>
      </c>
      <c r="K113" s="9"/>
    </row>
    <row r="114" spans="1:11" s="3" customFormat="1" ht="24" x14ac:dyDescent="0.15">
      <c r="A114" s="29">
        <v>107</v>
      </c>
      <c r="B114" s="80"/>
      <c r="C114" s="84"/>
      <c r="D114" s="84"/>
      <c r="E114" s="92"/>
      <c r="F114" s="30" t="s">
        <v>206</v>
      </c>
      <c r="G114" s="30" t="s">
        <v>207</v>
      </c>
      <c r="H114" s="37" t="s">
        <v>197</v>
      </c>
      <c r="I114" s="37" t="s">
        <v>29</v>
      </c>
      <c r="J114" s="30">
        <v>1</v>
      </c>
      <c r="K114" s="9"/>
    </row>
    <row r="115" spans="1:11" s="3" customFormat="1" ht="24" x14ac:dyDescent="0.15">
      <c r="A115" s="29">
        <v>108</v>
      </c>
      <c r="B115" s="29" t="s">
        <v>24</v>
      </c>
      <c r="C115" s="30" t="s">
        <v>76</v>
      </c>
      <c r="D115" s="30"/>
      <c r="E115" s="48" t="s">
        <v>208</v>
      </c>
      <c r="F115" s="30" t="s">
        <v>209</v>
      </c>
      <c r="G115" s="30" t="s">
        <v>118</v>
      </c>
      <c r="H115" s="37" t="s">
        <v>201</v>
      </c>
      <c r="I115" s="37" t="s">
        <v>29</v>
      </c>
      <c r="J115" s="30">
        <v>1</v>
      </c>
      <c r="K115" s="9"/>
    </row>
    <row r="116" spans="1:11" s="3" customFormat="1" ht="24" x14ac:dyDescent="0.15">
      <c r="A116" s="29">
        <v>109</v>
      </c>
      <c r="B116" s="29" t="s">
        <v>24</v>
      </c>
      <c r="C116" s="30" t="s">
        <v>76</v>
      </c>
      <c r="D116" s="30"/>
      <c r="E116" s="48" t="s">
        <v>210</v>
      </c>
      <c r="F116" s="30" t="s">
        <v>209</v>
      </c>
      <c r="G116" s="30" t="s">
        <v>118</v>
      </c>
      <c r="H116" s="37" t="s">
        <v>201</v>
      </c>
      <c r="I116" s="37" t="s">
        <v>29</v>
      </c>
      <c r="J116" s="30">
        <v>1</v>
      </c>
      <c r="K116" s="9"/>
    </row>
    <row r="117" spans="1:11" s="3" customFormat="1" ht="24" x14ac:dyDescent="0.15">
      <c r="A117" s="29">
        <v>110</v>
      </c>
      <c r="B117" s="29" t="s">
        <v>24</v>
      </c>
      <c r="C117" s="30" t="s">
        <v>76</v>
      </c>
      <c r="D117" s="30"/>
      <c r="E117" s="49" t="s">
        <v>211</v>
      </c>
      <c r="F117" s="30" t="s">
        <v>212</v>
      </c>
      <c r="G117" s="30" t="s">
        <v>213</v>
      </c>
      <c r="H117" s="37" t="s">
        <v>203</v>
      </c>
      <c r="I117" s="37" t="s">
        <v>29</v>
      </c>
      <c r="J117" s="30">
        <v>1</v>
      </c>
      <c r="K117" s="9"/>
    </row>
    <row r="118" spans="1:11" s="3" customFormat="1" ht="24" x14ac:dyDescent="0.15">
      <c r="A118" s="29">
        <v>111</v>
      </c>
      <c r="B118" s="29" t="s">
        <v>24</v>
      </c>
      <c r="C118" s="30" t="s">
        <v>76</v>
      </c>
      <c r="D118" s="30"/>
      <c r="E118" s="48" t="s">
        <v>214</v>
      </c>
      <c r="F118" s="30" t="s">
        <v>215</v>
      </c>
      <c r="G118" s="30" t="s">
        <v>216</v>
      </c>
      <c r="H118" s="37" t="s">
        <v>201</v>
      </c>
      <c r="I118" s="37" t="s">
        <v>29</v>
      </c>
      <c r="J118" s="30">
        <v>1</v>
      </c>
      <c r="K118" s="9"/>
    </row>
    <row r="119" spans="1:11" s="3" customFormat="1" ht="24" x14ac:dyDescent="0.15">
      <c r="A119" s="29">
        <v>112</v>
      </c>
      <c r="B119" s="29" t="s">
        <v>24</v>
      </c>
      <c r="C119" s="30" t="s">
        <v>76</v>
      </c>
      <c r="D119" s="30"/>
      <c r="E119" s="48" t="s">
        <v>217</v>
      </c>
      <c r="F119" s="30" t="s">
        <v>215</v>
      </c>
      <c r="G119" s="30" t="s">
        <v>216</v>
      </c>
      <c r="H119" s="37" t="s">
        <v>201</v>
      </c>
      <c r="I119" s="37" t="s">
        <v>29</v>
      </c>
      <c r="J119" s="30">
        <v>1</v>
      </c>
      <c r="K119" s="9"/>
    </row>
    <row r="120" spans="1:11" s="3" customFormat="1" ht="24" x14ac:dyDescent="0.15">
      <c r="A120" s="29">
        <v>113</v>
      </c>
      <c r="B120" s="29" t="s">
        <v>24</v>
      </c>
      <c r="C120" s="30" t="s">
        <v>76</v>
      </c>
      <c r="D120" s="30"/>
      <c r="E120" s="49" t="s">
        <v>218</v>
      </c>
      <c r="F120" s="30" t="s">
        <v>215</v>
      </c>
      <c r="G120" s="30" t="s">
        <v>216</v>
      </c>
      <c r="H120" s="37" t="s">
        <v>201</v>
      </c>
      <c r="I120" s="37" t="s">
        <v>29</v>
      </c>
      <c r="J120" s="29">
        <v>1</v>
      </c>
      <c r="K120" s="9"/>
    </row>
    <row r="121" spans="1:11" s="3" customFormat="1" ht="24" x14ac:dyDescent="0.15">
      <c r="A121" s="29">
        <v>114</v>
      </c>
      <c r="B121" s="29" t="s">
        <v>24</v>
      </c>
      <c r="C121" s="30" t="s">
        <v>76</v>
      </c>
      <c r="D121" s="30"/>
      <c r="E121" s="48" t="s">
        <v>219</v>
      </c>
      <c r="F121" s="30" t="s">
        <v>81</v>
      </c>
      <c r="G121" s="30" t="s">
        <v>82</v>
      </c>
      <c r="H121" s="50" t="s">
        <v>220</v>
      </c>
      <c r="I121" s="37" t="s">
        <v>29</v>
      </c>
      <c r="J121" s="30">
        <v>1</v>
      </c>
      <c r="K121" s="9"/>
    </row>
    <row r="122" spans="1:11" s="3" customFormat="1" ht="24" x14ac:dyDescent="0.15">
      <c r="A122" s="29">
        <v>115</v>
      </c>
      <c r="B122" s="29" t="s">
        <v>24</v>
      </c>
      <c r="C122" s="30" t="s">
        <v>76</v>
      </c>
      <c r="D122" s="30"/>
      <c r="E122" s="49" t="s">
        <v>221</v>
      </c>
      <c r="F122" s="30" t="s">
        <v>222</v>
      </c>
      <c r="G122" s="30" t="s">
        <v>94</v>
      </c>
      <c r="H122" s="50" t="s">
        <v>220</v>
      </c>
      <c r="I122" s="37" t="s">
        <v>29</v>
      </c>
      <c r="J122" s="30">
        <v>1</v>
      </c>
      <c r="K122" s="9"/>
    </row>
    <row r="123" spans="1:11" s="3" customFormat="1" ht="24" x14ac:dyDescent="0.15">
      <c r="A123" s="29">
        <v>116</v>
      </c>
      <c r="B123" s="79" t="s">
        <v>24</v>
      </c>
      <c r="C123" s="83" t="s">
        <v>76</v>
      </c>
      <c r="D123" s="83"/>
      <c r="E123" s="91" t="s">
        <v>223</v>
      </c>
      <c r="F123" s="30" t="s">
        <v>93</v>
      </c>
      <c r="G123" s="30" t="s">
        <v>94</v>
      </c>
      <c r="H123" s="50" t="s">
        <v>220</v>
      </c>
      <c r="I123" s="37" t="s">
        <v>29</v>
      </c>
      <c r="J123" s="30">
        <v>1</v>
      </c>
      <c r="K123" s="9"/>
    </row>
    <row r="124" spans="1:11" s="3" customFormat="1" ht="24" x14ac:dyDescent="0.15">
      <c r="A124" s="29"/>
      <c r="B124" s="80"/>
      <c r="C124" s="84"/>
      <c r="D124" s="84"/>
      <c r="E124" s="92"/>
      <c r="F124" s="30" t="s">
        <v>224</v>
      </c>
      <c r="G124" s="30" t="s">
        <v>225</v>
      </c>
      <c r="H124" s="50" t="s">
        <v>220</v>
      </c>
      <c r="I124" s="37" t="s">
        <v>29</v>
      </c>
      <c r="J124" s="30">
        <v>1</v>
      </c>
      <c r="K124" s="9"/>
    </row>
    <row r="125" spans="1:11" s="3" customFormat="1" ht="24" x14ac:dyDescent="0.15">
      <c r="A125" s="29">
        <v>118</v>
      </c>
      <c r="B125" s="79" t="s">
        <v>24</v>
      </c>
      <c r="C125" s="83" t="s">
        <v>76</v>
      </c>
      <c r="D125" s="83"/>
      <c r="E125" s="91" t="s">
        <v>226</v>
      </c>
      <c r="F125" s="30" t="s">
        <v>93</v>
      </c>
      <c r="G125" s="30" t="s">
        <v>94</v>
      </c>
      <c r="H125" s="50" t="s">
        <v>220</v>
      </c>
      <c r="I125" s="37" t="s">
        <v>29</v>
      </c>
      <c r="J125" s="30">
        <v>1</v>
      </c>
      <c r="K125" s="9"/>
    </row>
    <row r="126" spans="1:11" s="3" customFormat="1" ht="24" x14ac:dyDescent="0.15">
      <c r="A126" s="29"/>
      <c r="B126" s="80"/>
      <c r="C126" s="84"/>
      <c r="D126" s="84"/>
      <c r="E126" s="92"/>
      <c r="F126" s="30" t="s">
        <v>224</v>
      </c>
      <c r="G126" s="30" t="s">
        <v>225</v>
      </c>
      <c r="H126" s="50" t="s">
        <v>220</v>
      </c>
      <c r="I126" s="37" t="s">
        <v>29</v>
      </c>
      <c r="J126" s="30">
        <v>1</v>
      </c>
      <c r="K126" s="9"/>
    </row>
    <row r="127" spans="1:11" s="3" customFormat="1" ht="24" x14ac:dyDescent="0.15">
      <c r="A127" s="29">
        <v>120</v>
      </c>
      <c r="B127" s="29" t="s">
        <v>24</v>
      </c>
      <c r="C127" s="30" t="s">
        <v>76</v>
      </c>
      <c r="D127" s="30"/>
      <c r="E127" s="49" t="s">
        <v>227</v>
      </c>
      <c r="F127" s="30" t="s">
        <v>228</v>
      </c>
      <c r="G127" s="30" t="s">
        <v>229</v>
      </c>
      <c r="H127" s="50" t="s">
        <v>220</v>
      </c>
      <c r="I127" s="37" t="s">
        <v>29</v>
      </c>
      <c r="J127" s="30">
        <v>1</v>
      </c>
      <c r="K127" s="9"/>
    </row>
    <row r="128" spans="1:11" s="3" customFormat="1" ht="24" x14ac:dyDescent="0.15">
      <c r="A128" s="29">
        <v>121</v>
      </c>
      <c r="B128" s="29" t="s">
        <v>24</v>
      </c>
      <c r="C128" s="30" t="s">
        <v>76</v>
      </c>
      <c r="D128" s="30"/>
      <c r="E128" s="49" t="s">
        <v>230</v>
      </c>
      <c r="F128" s="30" t="s">
        <v>209</v>
      </c>
      <c r="G128" s="30" t="s">
        <v>118</v>
      </c>
      <c r="H128" s="50" t="s">
        <v>220</v>
      </c>
      <c r="I128" s="37" t="s">
        <v>29</v>
      </c>
      <c r="J128" s="30">
        <v>1</v>
      </c>
      <c r="K128" s="9"/>
    </row>
    <row r="129" spans="1:11" s="4" customFormat="1" ht="18.95" customHeight="1" x14ac:dyDescent="0.15">
      <c r="A129" s="29">
        <v>122</v>
      </c>
      <c r="B129" s="31" t="s">
        <v>24</v>
      </c>
      <c r="C129" s="32" t="s">
        <v>47</v>
      </c>
      <c r="D129" s="32"/>
      <c r="E129" s="32"/>
      <c r="F129" s="32"/>
      <c r="G129" s="32"/>
      <c r="H129" s="31"/>
      <c r="I129" s="31" t="s">
        <v>231</v>
      </c>
      <c r="J129" s="32">
        <v>399</v>
      </c>
      <c r="K129" s="45" t="s">
        <v>232</v>
      </c>
    </row>
    <row r="130" spans="1:11" s="4" customFormat="1" ht="24" x14ac:dyDescent="0.15">
      <c r="A130" s="29">
        <v>123</v>
      </c>
      <c r="B130" s="31"/>
      <c r="C130" s="32" t="s">
        <v>40</v>
      </c>
      <c r="D130" s="32" t="s">
        <v>233</v>
      </c>
      <c r="E130" s="32" t="s">
        <v>234</v>
      </c>
      <c r="F130" s="32" t="s">
        <v>235</v>
      </c>
      <c r="G130" s="32" t="s">
        <v>236</v>
      </c>
      <c r="H130" s="53" t="s">
        <v>197</v>
      </c>
      <c r="I130" s="31" t="s">
        <v>231</v>
      </c>
      <c r="J130" s="32">
        <v>1</v>
      </c>
      <c r="K130" s="45" t="s">
        <v>237</v>
      </c>
    </row>
    <row r="131" spans="1:11" s="3" customFormat="1" ht="24" x14ac:dyDescent="0.15">
      <c r="A131" s="29">
        <v>124</v>
      </c>
      <c r="B131" s="29"/>
      <c r="C131" s="30" t="s">
        <v>40</v>
      </c>
      <c r="D131" s="30" t="s">
        <v>233</v>
      </c>
      <c r="E131" s="30" t="s">
        <v>238</v>
      </c>
      <c r="F131" s="30" t="s">
        <v>235</v>
      </c>
      <c r="G131" s="30" t="s">
        <v>236</v>
      </c>
      <c r="H131" s="50" t="s">
        <v>197</v>
      </c>
      <c r="I131" s="29" t="s">
        <v>231</v>
      </c>
      <c r="J131" s="30">
        <v>1</v>
      </c>
      <c r="K131" s="9" t="s">
        <v>237</v>
      </c>
    </row>
    <row r="132" spans="1:11" s="3" customFormat="1" ht="48" x14ac:dyDescent="0.15">
      <c r="A132" s="29">
        <v>125</v>
      </c>
      <c r="B132" s="37" t="s">
        <v>125</v>
      </c>
      <c r="C132" s="38" t="s">
        <v>126</v>
      </c>
      <c r="D132" s="47" t="s">
        <v>167</v>
      </c>
      <c r="E132" s="37">
        <v>510</v>
      </c>
      <c r="F132" s="40" t="s">
        <v>239</v>
      </c>
      <c r="G132" s="38" t="s">
        <v>150</v>
      </c>
      <c r="H132" s="39" t="s">
        <v>240</v>
      </c>
      <c r="I132" s="37" t="s">
        <v>29</v>
      </c>
      <c r="J132" s="63">
        <v>23</v>
      </c>
      <c r="K132" s="9"/>
    </row>
    <row r="133" spans="1:11" s="3" customFormat="1" ht="48" x14ac:dyDescent="0.15">
      <c r="A133" s="29">
        <v>126</v>
      </c>
      <c r="B133" s="37" t="s">
        <v>125</v>
      </c>
      <c r="C133" s="38" t="s">
        <v>126</v>
      </c>
      <c r="D133" s="47" t="s">
        <v>169</v>
      </c>
      <c r="E133" s="37">
        <v>340</v>
      </c>
      <c r="F133" s="40" t="s">
        <v>241</v>
      </c>
      <c r="G133" s="38" t="s">
        <v>153</v>
      </c>
      <c r="H133" s="39" t="s">
        <v>240</v>
      </c>
      <c r="I133" s="37" t="s">
        <v>29</v>
      </c>
      <c r="J133" s="30">
        <v>13</v>
      </c>
      <c r="K133" s="9"/>
    </row>
    <row r="134" spans="1:11" s="3" customFormat="1" ht="48" x14ac:dyDescent="0.15">
      <c r="A134" s="29">
        <v>127</v>
      </c>
      <c r="B134" s="37" t="s">
        <v>125</v>
      </c>
      <c r="C134" s="38" t="s">
        <v>126</v>
      </c>
      <c r="D134" s="30"/>
      <c r="E134" s="30">
        <v>680</v>
      </c>
      <c r="F134" s="40" t="s">
        <v>242</v>
      </c>
      <c r="G134" s="38" t="s">
        <v>146</v>
      </c>
      <c r="H134" s="39" t="s">
        <v>240</v>
      </c>
      <c r="I134" s="37" t="s">
        <v>29</v>
      </c>
      <c r="J134" s="30">
        <v>2</v>
      </c>
      <c r="K134" s="9"/>
    </row>
    <row r="135" spans="1:11" s="3" customFormat="1" ht="48" x14ac:dyDescent="0.15">
      <c r="A135" s="29">
        <v>128</v>
      </c>
      <c r="B135" s="37" t="s">
        <v>125</v>
      </c>
      <c r="C135" s="38" t="s">
        <v>126</v>
      </c>
      <c r="D135" s="47" t="s">
        <v>164</v>
      </c>
      <c r="E135" s="37">
        <v>1020</v>
      </c>
      <c r="F135" s="40" t="s">
        <v>243</v>
      </c>
      <c r="G135" s="38" t="s">
        <v>138</v>
      </c>
      <c r="H135" s="39" t="s">
        <v>240</v>
      </c>
      <c r="I135" s="37" t="s">
        <v>29</v>
      </c>
      <c r="J135" s="30">
        <v>2</v>
      </c>
      <c r="K135" s="9"/>
    </row>
    <row r="136" spans="1:11" s="3" customFormat="1" ht="48" x14ac:dyDescent="0.15">
      <c r="A136" s="29">
        <v>129</v>
      </c>
      <c r="B136" s="37" t="s">
        <v>125</v>
      </c>
      <c r="C136" s="38" t="s">
        <v>126</v>
      </c>
      <c r="D136" s="47" t="s">
        <v>167</v>
      </c>
      <c r="E136" s="37">
        <v>510</v>
      </c>
      <c r="F136" s="40" t="s">
        <v>244</v>
      </c>
      <c r="G136" s="38" t="s">
        <v>150</v>
      </c>
      <c r="H136" s="39" t="s">
        <v>240</v>
      </c>
      <c r="I136" s="37" t="s">
        <v>29</v>
      </c>
      <c r="J136" s="30">
        <v>6</v>
      </c>
      <c r="K136" s="9"/>
    </row>
    <row r="137" spans="1:11" s="3" customFormat="1" ht="48" x14ac:dyDescent="0.15">
      <c r="A137" s="29">
        <v>130</v>
      </c>
      <c r="B137" s="37" t="s">
        <v>125</v>
      </c>
      <c r="C137" s="38" t="s">
        <v>126</v>
      </c>
      <c r="D137" s="47" t="s">
        <v>169</v>
      </c>
      <c r="E137" s="37">
        <v>340</v>
      </c>
      <c r="F137" s="40" t="s">
        <v>154</v>
      </c>
      <c r="G137" s="38" t="s">
        <v>153</v>
      </c>
      <c r="H137" s="54" t="s">
        <v>245</v>
      </c>
      <c r="I137" s="37" t="s">
        <v>29</v>
      </c>
      <c r="J137" s="30">
        <v>1</v>
      </c>
      <c r="K137" s="9"/>
    </row>
    <row r="138" spans="1:11" s="3" customFormat="1" ht="48" x14ac:dyDescent="0.15">
      <c r="A138" s="29">
        <v>131</v>
      </c>
      <c r="B138" s="37" t="s">
        <v>125</v>
      </c>
      <c r="C138" s="38" t="s">
        <v>126</v>
      </c>
      <c r="D138" s="47" t="s">
        <v>156</v>
      </c>
      <c r="E138" s="37">
        <v>1700</v>
      </c>
      <c r="F138" s="40" t="s">
        <v>128</v>
      </c>
      <c r="G138" s="38" t="s">
        <v>129</v>
      </c>
      <c r="H138" s="54" t="s">
        <v>245</v>
      </c>
      <c r="I138" s="37" t="s">
        <v>29</v>
      </c>
      <c r="J138" s="30">
        <v>1</v>
      </c>
      <c r="K138" s="9"/>
    </row>
    <row r="139" spans="1:11" s="3" customFormat="1" ht="48" x14ac:dyDescent="0.15">
      <c r="A139" s="29">
        <v>132</v>
      </c>
      <c r="B139" s="37" t="s">
        <v>125</v>
      </c>
      <c r="C139" s="38" t="s">
        <v>126</v>
      </c>
      <c r="D139" s="47" t="s">
        <v>164</v>
      </c>
      <c r="E139" s="37">
        <v>1020</v>
      </c>
      <c r="F139" s="40" t="s">
        <v>137</v>
      </c>
      <c r="G139" s="38" t="s">
        <v>138</v>
      </c>
      <c r="H139" s="54"/>
      <c r="I139" s="37" t="s">
        <v>29</v>
      </c>
      <c r="J139" s="63">
        <v>1</v>
      </c>
      <c r="K139" s="9"/>
    </row>
    <row r="140" spans="1:11" s="3" customFormat="1" ht="48" x14ac:dyDescent="0.15">
      <c r="A140" s="29">
        <v>133</v>
      </c>
      <c r="B140" s="37" t="s">
        <v>125</v>
      </c>
      <c r="C140" s="38" t="s">
        <v>126</v>
      </c>
      <c r="D140" s="47" t="s">
        <v>172</v>
      </c>
      <c r="E140" s="37">
        <v>1360</v>
      </c>
      <c r="F140" s="40" t="s">
        <v>133</v>
      </c>
      <c r="G140" s="38" t="s">
        <v>134</v>
      </c>
      <c r="H140" s="54" t="s">
        <v>245</v>
      </c>
      <c r="I140" s="37" t="s">
        <v>29</v>
      </c>
      <c r="J140" s="63">
        <v>4</v>
      </c>
      <c r="K140" s="9"/>
    </row>
    <row r="141" spans="1:11" s="3" customFormat="1" ht="48" x14ac:dyDescent="0.15">
      <c r="A141" s="29">
        <v>134</v>
      </c>
      <c r="B141" s="37" t="s">
        <v>125</v>
      </c>
      <c r="C141" s="38" t="s">
        <v>126</v>
      </c>
      <c r="D141" s="38" t="s">
        <v>151</v>
      </c>
      <c r="E141" s="39">
        <v>340</v>
      </c>
      <c r="F141" s="40" t="s">
        <v>152</v>
      </c>
      <c r="G141" s="38" t="s">
        <v>153</v>
      </c>
      <c r="H141" s="54" t="s">
        <v>245</v>
      </c>
      <c r="I141" s="37" t="s">
        <v>29</v>
      </c>
      <c r="J141" s="30">
        <v>6</v>
      </c>
      <c r="K141" s="9"/>
    </row>
    <row r="142" spans="1:11" s="3" customFormat="1" ht="48" x14ac:dyDescent="0.15">
      <c r="A142" s="29">
        <v>135</v>
      </c>
      <c r="B142" s="37" t="s">
        <v>125</v>
      </c>
      <c r="C142" s="38" t="s">
        <v>126</v>
      </c>
      <c r="D142" s="47" t="s">
        <v>166</v>
      </c>
      <c r="E142" s="37">
        <v>850</v>
      </c>
      <c r="F142" s="40" t="s">
        <v>141</v>
      </c>
      <c r="G142" s="38" t="s">
        <v>142</v>
      </c>
      <c r="H142" s="54" t="s">
        <v>245</v>
      </c>
      <c r="I142" s="37" t="s">
        <v>29</v>
      </c>
      <c r="J142" s="63">
        <v>1</v>
      </c>
      <c r="K142" s="9"/>
    </row>
    <row r="143" spans="1:11" s="3" customFormat="1" ht="48" x14ac:dyDescent="0.15">
      <c r="A143" s="29">
        <v>136</v>
      </c>
      <c r="B143" s="37" t="s">
        <v>125</v>
      </c>
      <c r="C143" s="38" t="s">
        <v>126</v>
      </c>
      <c r="D143" s="47" t="s">
        <v>172</v>
      </c>
      <c r="E143" s="37">
        <v>1360</v>
      </c>
      <c r="F143" s="40" t="s">
        <v>135</v>
      </c>
      <c r="G143" s="38" t="s">
        <v>134</v>
      </c>
      <c r="H143" s="54" t="s">
        <v>245</v>
      </c>
      <c r="I143" s="37" t="s">
        <v>29</v>
      </c>
      <c r="J143" s="30">
        <v>6</v>
      </c>
      <c r="K143" s="9"/>
    </row>
    <row r="144" spans="1:11" s="3" customFormat="1" ht="48" x14ac:dyDescent="0.15">
      <c r="A144" s="29">
        <v>137</v>
      </c>
      <c r="B144" s="37" t="s">
        <v>125</v>
      </c>
      <c r="C144" s="38" t="s">
        <v>126</v>
      </c>
      <c r="D144" s="47" t="s">
        <v>167</v>
      </c>
      <c r="E144" s="37">
        <v>510</v>
      </c>
      <c r="F144" s="40" t="s">
        <v>168</v>
      </c>
      <c r="G144" s="38" t="s">
        <v>150</v>
      </c>
      <c r="H144" s="54" t="s">
        <v>245</v>
      </c>
      <c r="I144" s="37" t="s">
        <v>29</v>
      </c>
      <c r="J144" s="30">
        <v>6</v>
      </c>
      <c r="K144" s="9"/>
    </row>
    <row r="145" spans="1:11" s="3" customFormat="1" ht="48" x14ac:dyDescent="0.15">
      <c r="A145" s="29">
        <v>138</v>
      </c>
      <c r="B145" s="37" t="s">
        <v>125</v>
      </c>
      <c r="C145" s="38" t="s">
        <v>126</v>
      </c>
      <c r="D145" s="47" t="s">
        <v>167</v>
      </c>
      <c r="E145" s="37">
        <v>510</v>
      </c>
      <c r="F145" s="40" t="s">
        <v>168</v>
      </c>
      <c r="G145" s="38" t="s">
        <v>150</v>
      </c>
      <c r="H145" s="54" t="s">
        <v>245</v>
      </c>
      <c r="I145" s="37" t="s">
        <v>29</v>
      </c>
      <c r="J145" s="63">
        <v>0</v>
      </c>
      <c r="K145" s="9"/>
    </row>
    <row r="146" spans="1:11" s="3" customFormat="1" ht="48" x14ac:dyDescent="0.15">
      <c r="A146" s="29">
        <v>139</v>
      </c>
      <c r="B146" s="37" t="s">
        <v>125</v>
      </c>
      <c r="C146" s="38" t="s">
        <v>126</v>
      </c>
      <c r="D146" s="47"/>
      <c r="E146" s="37">
        <v>680</v>
      </c>
      <c r="F146" s="40" t="s">
        <v>242</v>
      </c>
      <c r="G146" s="38" t="s">
        <v>146</v>
      </c>
      <c r="H146" s="54" t="s">
        <v>245</v>
      </c>
      <c r="I146" s="37" t="s">
        <v>29</v>
      </c>
      <c r="J146" s="30"/>
      <c r="K146" s="9"/>
    </row>
    <row r="147" spans="1:11" s="3" customFormat="1" ht="18.95" customHeight="1" x14ac:dyDescent="0.15">
      <c r="A147" s="29">
        <v>140</v>
      </c>
      <c r="B147" s="29" t="s">
        <v>24</v>
      </c>
      <c r="C147" s="30" t="s">
        <v>246</v>
      </c>
      <c r="D147" s="30" t="s">
        <v>109</v>
      </c>
      <c r="E147" s="30" t="s">
        <v>66</v>
      </c>
      <c r="F147" s="30" t="s">
        <v>67</v>
      </c>
      <c r="G147" s="30"/>
      <c r="H147" s="29" t="s">
        <v>71</v>
      </c>
      <c r="I147" s="29" t="s">
        <v>231</v>
      </c>
      <c r="J147" s="30">
        <v>1</v>
      </c>
      <c r="K147" s="9"/>
    </row>
    <row r="148" spans="1:11" s="3" customFormat="1" ht="87.75" x14ac:dyDescent="0.15">
      <c r="A148" s="29">
        <v>141</v>
      </c>
      <c r="B148" s="37" t="s">
        <v>247</v>
      </c>
      <c r="C148" s="55" t="s">
        <v>248</v>
      </c>
      <c r="D148" s="38" t="s">
        <v>249</v>
      </c>
      <c r="E148" s="39" t="s">
        <v>250</v>
      </c>
      <c r="F148" s="56" t="s">
        <v>251</v>
      </c>
      <c r="G148" s="40" t="s">
        <v>252</v>
      </c>
      <c r="H148" s="39" t="s">
        <v>75</v>
      </c>
      <c r="I148" s="37" t="s">
        <v>29</v>
      </c>
      <c r="J148" s="37">
        <v>3</v>
      </c>
      <c r="K148" s="9"/>
    </row>
    <row r="149" spans="1:11" s="3" customFormat="1" ht="84" x14ac:dyDescent="0.15">
      <c r="A149" s="29">
        <v>142</v>
      </c>
      <c r="B149" s="37" t="s">
        <v>247</v>
      </c>
      <c r="C149" s="55" t="s">
        <v>253</v>
      </c>
      <c r="D149" s="38" t="s">
        <v>254</v>
      </c>
      <c r="E149" s="39" t="s">
        <v>255</v>
      </c>
      <c r="F149" s="40" t="s">
        <v>256</v>
      </c>
      <c r="G149" s="40" t="s">
        <v>257</v>
      </c>
      <c r="H149" s="39" t="s">
        <v>75</v>
      </c>
      <c r="I149" s="37" t="s">
        <v>29</v>
      </c>
      <c r="J149" s="37">
        <v>3</v>
      </c>
      <c r="K149" s="9"/>
    </row>
    <row r="150" spans="1:11" s="3" customFormat="1" ht="84" x14ac:dyDescent="0.15">
      <c r="A150" s="29">
        <v>143</v>
      </c>
      <c r="B150" s="37" t="s">
        <v>247</v>
      </c>
      <c r="C150" s="55" t="s">
        <v>258</v>
      </c>
      <c r="D150" s="38" t="s">
        <v>259</v>
      </c>
      <c r="E150" s="39" t="s">
        <v>260</v>
      </c>
      <c r="F150" s="40" t="s">
        <v>261</v>
      </c>
      <c r="G150" s="40" t="s">
        <v>262</v>
      </c>
      <c r="H150" s="39" t="s">
        <v>75</v>
      </c>
      <c r="I150" s="37" t="s">
        <v>29</v>
      </c>
      <c r="J150" s="37">
        <v>4</v>
      </c>
      <c r="K150" s="9"/>
    </row>
    <row r="151" spans="1:11" s="3" customFormat="1" ht="72" x14ac:dyDescent="0.15">
      <c r="A151" s="29">
        <v>144</v>
      </c>
      <c r="B151" s="37" t="s">
        <v>247</v>
      </c>
      <c r="C151" s="55" t="s">
        <v>263</v>
      </c>
      <c r="D151" s="38" t="s">
        <v>264</v>
      </c>
      <c r="E151" s="39" t="s">
        <v>265</v>
      </c>
      <c r="F151" s="40" t="s">
        <v>266</v>
      </c>
      <c r="G151" s="40" t="s">
        <v>264</v>
      </c>
      <c r="H151" s="39" t="s">
        <v>267</v>
      </c>
      <c r="I151" s="37" t="s">
        <v>29</v>
      </c>
      <c r="J151" s="37">
        <v>2</v>
      </c>
      <c r="K151" s="9"/>
    </row>
    <row r="152" spans="1:11" s="3" customFormat="1" ht="72" x14ac:dyDescent="0.15">
      <c r="A152" s="29">
        <v>145</v>
      </c>
      <c r="B152" s="37" t="s">
        <v>247</v>
      </c>
      <c r="C152" s="55" t="s">
        <v>268</v>
      </c>
      <c r="D152" s="38" t="s">
        <v>269</v>
      </c>
      <c r="E152" s="39" t="s">
        <v>270</v>
      </c>
      <c r="F152" s="40" t="s">
        <v>271</v>
      </c>
      <c r="G152" s="40" t="s">
        <v>269</v>
      </c>
      <c r="H152" s="39" t="s">
        <v>267</v>
      </c>
      <c r="I152" s="37" t="s">
        <v>29</v>
      </c>
      <c r="J152" s="37">
        <v>2</v>
      </c>
      <c r="K152" s="9"/>
    </row>
    <row r="153" spans="1:11" s="3" customFormat="1" ht="72" x14ac:dyDescent="0.15">
      <c r="A153" s="29">
        <v>146</v>
      </c>
      <c r="B153" s="37" t="s">
        <v>247</v>
      </c>
      <c r="C153" s="55" t="s">
        <v>272</v>
      </c>
      <c r="D153" s="38" t="s">
        <v>273</v>
      </c>
      <c r="E153" s="39" t="s">
        <v>274</v>
      </c>
      <c r="F153" s="40" t="s">
        <v>275</v>
      </c>
      <c r="G153" s="40" t="s">
        <v>273</v>
      </c>
      <c r="H153" s="39" t="s">
        <v>267</v>
      </c>
      <c r="I153" s="37" t="s">
        <v>29</v>
      </c>
      <c r="J153" s="37">
        <v>2</v>
      </c>
      <c r="K153" s="9"/>
    </row>
    <row r="154" spans="1:11" s="3" customFormat="1" ht="72" x14ac:dyDescent="0.15">
      <c r="A154" s="29">
        <v>147</v>
      </c>
      <c r="B154" s="37" t="s">
        <v>247</v>
      </c>
      <c r="C154" s="55" t="s">
        <v>272</v>
      </c>
      <c r="D154" s="38" t="s">
        <v>273</v>
      </c>
      <c r="E154" s="39" t="s">
        <v>274</v>
      </c>
      <c r="F154" s="40" t="s">
        <v>276</v>
      </c>
      <c r="G154" s="40" t="s">
        <v>273</v>
      </c>
      <c r="H154" s="39" t="s">
        <v>267</v>
      </c>
      <c r="I154" s="37" t="s">
        <v>29</v>
      </c>
      <c r="J154" s="37">
        <v>1</v>
      </c>
      <c r="K154" s="9"/>
    </row>
    <row r="155" spans="1:11" s="3" customFormat="1" ht="72" x14ac:dyDescent="0.15">
      <c r="A155" s="29">
        <v>148</v>
      </c>
      <c r="B155" s="37" t="s">
        <v>247</v>
      </c>
      <c r="C155" s="55" t="s">
        <v>277</v>
      </c>
      <c r="D155" s="38" t="s">
        <v>278</v>
      </c>
      <c r="E155" s="39" t="s">
        <v>279</v>
      </c>
      <c r="F155" s="40" t="s">
        <v>280</v>
      </c>
      <c r="G155" s="40" t="s">
        <v>278</v>
      </c>
      <c r="H155" s="39" t="s">
        <v>267</v>
      </c>
      <c r="I155" s="37" t="s">
        <v>29</v>
      </c>
      <c r="J155" s="37">
        <v>3</v>
      </c>
      <c r="K155" s="9"/>
    </row>
    <row r="156" spans="1:11" s="3" customFormat="1" ht="84" x14ac:dyDescent="0.15">
      <c r="A156" s="29">
        <v>149</v>
      </c>
      <c r="B156" s="37" t="s">
        <v>247</v>
      </c>
      <c r="C156" s="55" t="s">
        <v>281</v>
      </c>
      <c r="D156" s="38" t="s">
        <v>282</v>
      </c>
      <c r="E156" s="57" t="s">
        <v>283</v>
      </c>
      <c r="F156" s="40" t="s">
        <v>284</v>
      </c>
      <c r="G156" s="40" t="s">
        <v>285</v>
      </c>
      <c r="H156" s="38" t="s">
        <v>186</v>
      </c>
      <c r="I156" s="37" t="s">
        <v>29</v>
      </c>
      <c r="J156" s="64">
        <v>3</v>
      </c>
      <c r="K156" s="9"/>
    </row>
    <row r="157" spans="1:11" s="3" customFormat="1" ht="84" x14ac:dyDescent="0.15">
      <c r="A157" s="29">
        <v>150</v>
      </c>
      <c r="B157" s="37" t="s">
        <v>247</v>
      </c>
      <c r="C157" s="55" t="s">
        <v>286</v>
      </c>
      <c r="D157" s="38" t="s">
        <v>287</v>
      </c>
      <c r="E157" s="57" t="s">
        <v>288</v>
      </c>
      <c r="F157" s="40" t="s">
        <v>289</v>
      </c>
      <c r="G157" s="40" t="s">
        <v>290</v>
      </c>
      <c r="H157" s="38" t="s">
        <v>186</v>
      </c>
      <c r="I157" s="37" t="s">
        <v>29</v>
      </c>
      <c r="J157" s="64">
        <v>3</v>
      </c>
      <c r="K157" s="9"/>
    </row>
    <row r="158" spans="1:11" s="3" customFormat="1" ht="84" x14ac:dyDescent="0.15">
      <c r="A158" s="29">
        <v>151</v>
      </c>
      <c r="B158" s="37" t="s">
        <v>247</v>
      </c>
      <c r="C158" s="55" t="s">
        <v>291</v>
      </c>
      <c r="D158" s="38" t="s">
        <v>292</v>
      </c>
      <c r="E158" s="57" t="s">
        <v>293</v>
      </c>
      <c r="F158" s="40" t="s">
        <v>294</v>
      </c>
      <c r="G158" s="40" t="s">
        <v>295</v>
      </c>
      <c r="H158" s="38" t="s">
        <v>186</v>
      </c>
      <c r="I158" s="37" t="s">
        <v>29</v>
      </c>
      <c r="J158" s="64">
        <v>3</v>
      </c>
      <c r="K158" s="9"/>
    </row>
    <row r="159" spans="1:11" s="3" customFormat="1" ht="84" x14ac:dyDescent="0.15">
      <c r="A159" s="29">
        <v>152</v>
      </c>
      <c r="B159" s="37" t="s">
        <v>247</v>
      </c>
      <c r="C159" s="55" t="s">
        <v>296</v>
      </c>
      <c r="D159" s="38" t="s">
        <v>297</v>
      </c>
      <c r="E159" s="57" t="s">
        <v>298</v>
      </c>
      <c r="F159" s="40" t="s">
        <v>299</v>
      </c>
      <c r="G159" s="40" t="s">
        <v>300</v>
      </c>
      <c r="H159" s="38" t="s">
        <v>186</v>
      </c>
      <c r="I159" s="37" t="s">
        <v>29</v>
      </c>
      <c r="J159" s="64">
        <v>2</v>
      </c>
      <c r="K159" s="9"/>
    </row>
    <row r="160" spans="1:11" s="3" customFormat="1" ht="84" x14ac:dyDescent="0.15">
      <c r="A160" s="29">
        <v>153</v>
      </c>
      <c r="B160" s="37" t="s">
        <v>247</v>
      </c>
      <c r="C160" s="55" t="s">
        <v>301</v>
      </c>
      <c r="D160" s="38" t="s">
        <v>302</v>
      </c>
      <c r="E160" s="57" t="s">
        <v>303</v>
      </c>
      <c r="F160" s="40" t="s">
        <v>261</v>
      </c>
      <c r="G160" s="40" t="s">
        <v>304</v>
      </c>
      <c r="H160" s="38" t="s">
        <v>186</v>
      </c>
      <c r="I160" s="37" t="s">
        <v>29</v>
      </c>
      <c r="J160" s="64">
        <v>4</v>
      </c>
      <c r="K160" s="9"/>
    </row>
    <row r="161" spans="1:11" s="3" customFormat="1" ht="72" x14ac:dyDescent="0.15">
      <c r="A161" s="29">
        <v>154</v>
      </c>
      <c r="B161" s="37" t="s">
        <v>247</v>
      </c>
      <c r="C161" s="38" t="s">
        <v>305</v>
      </c>
      <c r="D161" s="40" t="s">
        <v>306</v>
      </c>
      <c r="E161" s="39" t="s">
        <v>307</v>
      </c>
      <c r="F161" s="40" t="s">
        <v>308</v>
      </c>
      <c r="G161" s="40" t="s">
        <v>306</v>
      </c>
      <c r="H161" s="38" t="s">
        <v>186</v>
      </c>
      <c r="I161" s="37" t="s">
        <v>29</v>
      </c>
      <c r="J161" s="64">
        <v>2</v>
      </c>
      <c r="K161" s="9"/>
    </row>
    <row r="162" spans="1:11" s="3" customFormat="1" ht="38.25" x14ac:dyDescent="0.15">
      <c r="A162" s="29">
        <v>155</v>
      </c>
      <c r="B162" s="37" t="s">
        <v>125</v>
      </c>
      <c r="C162" s="38" t="s">
        <v>309</v>
      </c>
      <c r="D162" s="38" t="s">
        <v>310</v>
      </c>
      <c r="E162" s="39" t="s">
        <v>311</v>
      </c>
      <c r="F162" s="56" t="s">
        <v>312</v>
      </c>
      <c r="G162" s="40" t="s">
        <v>313</v>
      </c>
      <c r="H162" s="38" t="s">
        <v>186</v>
      </c>
      <c r="I162" s="37" t="s">
        <v>29</v>
      </c>
      <c r="J162" s="64">
        <v>2</v>
      </c>
      <c r="K162" s="9"/>
    </row>
    <row r="163" spans="1:11" s="3" customFormat="1" ht="38.25" x14ac:dyDescent="0.15">
      <c r="A163" s="29">
        <v>156</v>
      </c>
      <c r="B163" s="37" t="s">
        <v>125</v>
      </c>
      <c r="C163" s="38" t="s">
        <v>309</v>
      </c>
      <c r="D163" s="38" t="s">
        <v>310</v>
      </c>
      <c r="E163" s="39" t="s">
        <v>311</v>
      </c>
      <c r="F163" s="56" t="s">
        <v>314</v>
      </c>
      <c r="G163" s="40" t="s">
        <v>313</v>
      </c>
      <c r="H163" s="38" t="s">
        <v>186</v>
      </c>
      <c r="I163" s="37" t="s">
        <v>29</v>
      </c>
      <c r="J163" s="64">
        <v>2</v>
      </c>
      <c r="K163" s="9"/>
    </row>
    <row r="164" spans="1:11" s="3" customFormat="1" ht="50.25" x14ac:dyDescent="0.15">
      <c r="A164" s="29">
        <v>157</v>
      </c>
      <c r="B164" s="37" t="s">
        <v>24</v>
      </c>
      <c r="C164" s="38" t="s">
        <v>315</v>
      </c>
      <c r="D164" s="38" t="s">
        <v>316</v>
      </c>
      <c r="E164" s="39"/>
      <c r="F164" s="56" t="s">
        <v>317</v>
      </c>
      <c r="G164" s="40"/>
      <c r="H164" s="38" t="s">
        <v>318</v>
      </c>
      <c r="I164" s="37" t="s">
        <v>29</v>
      </c>
      <c r="J164" s="64">
        <v>5</v>
      </c>
      <c r="K164" s="9"/>
    </row>
    <row r="165" spans="1:11" s="3" customFormat="1" ht="48" x14ac:dyDescent="0.15">
      <c r="A165" s="29">
        <v>158</v>
      </c>
      <c r="B165" s="37" t="s">
        <v>24</v>
      </c>
      <c r="C165" s="38" t="s">
        <v>319</v>
      </c>
      <c r="D165" s="38" t="s">
        <v>316</v>
      </c>
      <c r="E165" s="39"/>
      <c r="F165" s="56" t="s">
        <v>320</v>
      </c>
      <c r="G165" s="40" t="s">
        <v>321</v>
      </c>
      <c r="H165" s="38" t="s">
        <v>318</v>
      </c>
      <c r="I165" s="37" t="s">
        <v>29</v>
      </c>
      <c r="J165" s="64">
        <v>5</v>
      </c>
      <c r="K165" s="9"/>
    </row>
    <row r="166" spans="1:11" s="3" customFormat="1" ht="48" x14ac:dyDescent="0.15">
      <c r="A166" s="29">
        <v>159</v>
      </c>
      <c r="B166" s="37" t="s">
        <v>24</v>
      </c>
      <c r="C166" s="38" t="s">
        <v>322</v>
      </c>
      <c r="D166" s="38" t="s">
        <v>316</v>
      </c>
      <c r="E166" s="39"/>
      <c r="F166" s="56" t="s">
        <v>323</v>
      </c>
      <c r="G166" s="40" t="s">
        <v>321</v>
      </c>
      <c r="H166" s="38" t="s">
        <v>318</v>
      </c>
      <c r="I166" s="37" t="s">
        <v>29</v>
      </c>
      <c r="J166" s="64">
        <v>5</v>
      </c>
      <c r="K166" s="9"/>
    </row>
    <row r="167" spans="1:11" s="3" customFormat="1" ht="12.75" x14ac:dyDescent="0.15">
      <c r="A167" s="29">
        <v>160</v>
      </c>
      <c r="B167" s="37" t="s">
        <v>24</v>
      </c>
      <c r="C167" s="38" t="s">
        <v>47</v>
      </c>
      <c r="D167" s="38"/>
      <c r="E167" s="39"/>
      <c r="F167" s="56" t="s">
        <v>48</v>
      </c>
      <c r="G167" s="40"/>
      <c r="H167" s="38" t="s">
        <v>318</v>
      </c>
      <c r="I167" s="37" t="s">
        <v>29</v>
      </c>
      <c r="J167" s="64">
        <v>5</v>
      </c>
      <c r="K167" s="9"/>
    </row>
    <row r="168" spans="1:11" s="3" customFormat="1" ht="48" x14ac:dyDescent="0.15">
      <c r="A168" s="29">
        <v>161</v>
      </c>
      <c r="B168" s="37" t="s">
        <v>125</v>
      </c>
      <c r="C168" s="38" t="s">
        <v>126</v>
      </c>
      <c r="D168" s="38"/>
      <c r="E168" s="37">
        <v>680</v>
      </c>
      <c r="F168" s="56" t="s">
        <v>145</v>
      </c>
      <c r="G168" s="38" t="s">
        <v>146</v>
      </c>
      <c r="H168" s="38" t="s">
        <v>267</v>
      </c>
      <c r="I168" s="37" t="s">
        <v>29</v>
      </c>
      <c r="J168" s="64">
        <v>3</v>
      </c>
      <c r="K168" s="9"/>
    </row>
    <row r="169" spans="1:11" s="3" customFormat="1" ht="48" x14ac:dyDescent="0.15">
      <c r="A169" s="29">
        <v>162</v>
      </c>
      <c r="B169" s="37" t="s">
        <v>125</v>
      </c>
      <c r="C169" s="38" t="s">
        <v>126</v>
      </c>
      <c r="D169" s="38"/>
      <c r="E169" s="39">
        <v>1020</v>
      </c>
      <c r="F169" s="56" t="s">
        <v>137</v>
      </c>
      <c r="G169" s="38" t="s">
        <v>138</v>
      </c>
      <c r="H169" s="38" t="s">
        <v>267</v>
      </c>
      <c r="I169" s="37" t="s">
        <v>29</v>
      </c>
      <c r="J169" s="64">
        <v>1</v>
      </c>
      <c r="K169" s="9"/>
    </row>
    <row r="170" spans="1:11" s="3" customFormat="1" ht="48" x14ac:dyDescent="0.15">
      <c r="A170" s="29">
        <v>163</v>
      </c>
      <c r="B170" s="37" t="s">
        <v>125</v>
      </c>
      <c r="C170" s="38" t="s">
        <v>126</v>
      </c>
      <c r="D170" s="38"/>
      <c r="E170" s="37">
        <v>850</v>
      </c>
      <c r="F170" s="56" t="s">
        <v>141</v>
      </c>
      <c r="G170" s="38" t="s">
        <v>142</v>
      </c>
      <c r="H170" s="38" t="s">
        <v>267</v>
      </c>
      <c r="I170" s="37" t="s">
        <v>29</v>
      </c>
      <c r="J170" s="64">
        <v>6</v>
      </c>
      <c r="K170" s="9"/>
    </row>
    <row r="171" spans="1:11" s="3" customFormat="1" ht="48" x14ac:dyDescent="0.15">
      <c r="A171" s="29">
        <v>164</v>
      </c>
      <c r="B171" s="37" t="s">
        <v>125</v>
      </c>
      <c r="C171" s="38" t="s">
        <v>126</v>
      </c>
      <c r="D171" s="38"/>
      <c r="E171" s="37">
        <v>850</v>
      </c>
      <c r="F171" s="56" t="s">
        <v>143</v>
      </c>
      <c r="G171" s="38" t="s">
        <v>142</v>
      </c>
      <c r="H171" s="38" t="s">
        <v>267</v>
      </c>
      <c r="I171" s="37" t="s">
        <v>29</v>
      </c>
      <c r="J171" s="64">
        <v>3</v>
      </c>
      <c r="K171" s="9"/>
    </row>
    <row r="172" spans="1:11" s="3" customFormat="1" ht="48" x14ac:dyDescent="0.15">
      <c r="A172" s="29">
        <v>165</v>
      </c>
      <c r="B172" s="37" t="s">
        <v>125</v>
      </c>
      <c r="C172" s="38" t="s">
        <v>126</v>
      </c>
      <c r="D172" s="38"/>
      <c r="E172" s="39">
        <v>1020</v>
      </c>
      <c r="F172" s="56" t="s">
        <v>139</v>
      </c>
      <c r="G172" s="38" t="s">
        <v>138</v>
      </c>
      <c r="H172" s="38" t="s">
        <v>267</v>
      </c>
      <c r="I172" s="37" t="s">
        <v>29</v>
      </c>
      <c r="J172" s="64">
        <v>5</v>
      </c>
      <c r="K172" s="9"/>
    </row>
    <row r="173" spans="1:11" s="3" customFormat="1" ht="12.75" x14ac:dyDescent="0.15">
      <c r="A173" s="29">
        <v>166</v>
      </c>
      <c r="B173" s="37"/>
      <c r="C173" s="38"/>
      <c r="D173" s="38"/>
      <c r="E173" s="39"/>
      <c r="F173" s="56"/>
      <c r="G173" s="40"/>
      <c r="H173" s="58"/>
      <c r="I173" s="37"/>
      <c r="J173" s="64"/>
      <c r="K173" s="9"/>
    </row>
    <row r="174" spans="1:11" s="3" customFormat="1" ht="168" x14ac:dyDescent="0.15">
      <c r="A174" s="29">
        <v>167</v>
      </c>
      <c r="B174" s="37" t="s">
        <v>24</v>
      </c>
      <c r="C174" s="38" t="s">
        <v>324</v>
      </c>
      <c r="D174" s="38" t="s">
        <v>325</v>
      </c>
      <c r="E174" s="39" t="s">
        <v>326</v>
      </c>
      <c r="F174" s="30" t="s">
        <v>327</v>
      </c>
      <c r="G174" s="30" t="s">
        <v>328</v>
      </c>
      <c r="H174" s="58" t="s">
        <v>329</v>
      </c>
      <c r="I174" s="37" t="s">
        <v>29</v>
      </c>
      <c r="J174" s="37">
        <v>6</v>
      </c>
      <c r="K174" s="9"/>
    </row>
    <row r="175" spans="1:11" s="3" customFormat="1" ht="72" x14ac:dyDescent="0.15">
      <c r="A175" s="29">
        <v>168</v>
      </c>
      <c r="B175" s="37" t="s">
        <v>24</v>
      </c>
      <c r="C175" s="38" t="s">
        <v>324</v>
      </c>
      <c r="D175" s="38" t="s">
        <v>330</v>
      </c>
      <c r="E175" s="59" t="s">
        <v>331</v>
      </c>
      <c r="F175" s="30" t="s">
        <v>43</v>
      </c>
      <c r="G175" s="30" t="s">
        <v>332</v>
      </c>
      <c r="H175" s="58" t="s">
        <v>329</v>
      </c>
      <c r="I175" s="37" t="s">
        <v>29</v>
      </c>
      <c r="J175" s="37">
        <v>2</v>
      </c>
      <c r="K175" s="9"/>
    </row>
    <row r="176" spans="1:11" s="3" customFormat="1" ht="12.75" x14ac:dyDescent="0.15">
      <c r="A176" s="29">
        <v>169</v>
      </c>
      <c r="B176" s="37" t="s">
        <v>24</v>
      </c>
      <c r="C176" s="38" t="s">
        <v>47</v>
      </c>
      <c r="D176" s="38"/>
      <c r="E176" s="39"/>
      <c r="F176" s="56" t="s">
        <v>48</v>
      </c>
      <c r="G176" s="40"/>
      <c r="H176" s="58" t="s">
        <v>329</v>
      </c>
      <c r="I176" s="37" t="s">
        <v>29</v>
      </c>
      <c r="J176" s="37">
        <v>8</v>
      </c>
      <c r="K176" s="9"/>
    </row>
    <row r="177" spans="1:11" s="3" customFormat="1" ht="96" x14ac:dyDescent="0.15">
      <c r="A177" s="29">
        <v>170</v>
      </c>
      <c r="B177" s="37" t="s">
        <v>24</v>
      </c>
      <c r="C177" s="38" t="s">
        <v>333</v>
      </c>
      <c r="D177" s="38" t="s">
        <v>334</v>
      </c>
      <c r="E177" s="39" t="s">
        <v>335</v>
      </c>
      <c r="F177" s="30" t="s">
        <v>78</v>
      </c>
      <c r="G177" s="30" t="s">
        <v>79</v>
      </c>
      <c r="H177" s="58" t="s">
        <v>329</v>
      </c>
      <c r="I177" s="37" t="s">
        <v>29</v>
      </c>
      <c r="J177" s="37">
        <v>6</v>
      </c>
      <c r="K177" s="9"/>
    </row>
    <row r="178" spans="1:11" s="3" customFormat="1" ht="24" x14ac:dyDescent="0.15">
      <c r="A178" s="29">
        <v>171</v>
      </c>
      <c r="B178" s="37" t="s">
        <v>24</v>
      </c>
      <c r="C178" s="38" t="s">
        <v>333</v>
      </c>
      <c r="D178" s="38" t="s">
        <v>336</v>
      </c>
      <c r="E178" s="39" t="s">
        <v>337</v>
      </c>
      <c r="F178" s="30" t="s">
        <v>78</v>
      </c>
      <c r="G178" s="30" t="s">
        <v>79</v>
      </c>
      <c r="H178" s="58" t="s">
        <v>329</v>
      </c>
      <c r="I178" s="37" t="s">
        <v>29</v>
      </c>
      <c r="J178" s="37">
        <v>1</v>
      </c>
      <c r="K178" s="9"/>
    </row>
    <row r="179" spans="1:11" s="3" customFormat="1" ht="24" x14ac:dyDescent="0.15">
      <c r="A179" s="29">
        <v>172</v>
      </c>
      <c r="B179" s="37" t="s">
        <v>24</v>
      </c>
      <c r="C179" s="38" t="s">
        <v>333</v>
      </c>
      <c r="D179" s="38" t="s">
        <v>338</v>
      </c>
      <c r="E179" s="39" t="s">
        <v>339</v>
      </c>
      <c r="F179" s="30" t="s">
        <v>340</v>
      </c>
      <c r="G179" s="30" t="s">
        <v>341</v>
      </c>
      <c r="H179" s="58" t="s">
        <v>329</v>
      </c>
      <c r="I179" s="37" t="s">
        <v>29</v>
      </c>
      <c r="J179" s="37">
        <v>1</v>
      </c>
      <c r="K179" s="9"/>
    </row>
    <row r="180" spans="1:11" s="3" customFormat="1" ht="24" x14ac:dyDescent="0.15">
      <c r="A180" s="29">
        <v>173</v>
      </c>
      <c r="B180" s="37" t="s">
        <v>24</v>
      </c>
      <c r="C180" s="38" t="s">
        <v>333</v>
      </c>
      <c r="D180" s="38" t="s">
        <v>342</v>
      </c>
      <c r="E180" s="39" t="s">
        <v>343</v>
      </c>
      <c r="F180" s="30" t="s">
        <v>344</v>
      </c>
      <c r="G180" s="30" t="s">
        <v>345</v>
      </c>
      <c r="H180" s="58" t="s">
        <v>329</v>
      </c>
      <c r="I180" s="37" t="s">
        <v>29</v>
      </c>
      <c r="J180" s="37">
        <v>1</v>
      </c>
      <c r="K180" s="9"/>
    </row>
    <row r="181" spans="1:11" s="3" customFormat="1" ht="48" x14ac:dyDescent="0.15">
      <c r="A181" s="29">
        <v>174</v>
      </c>
      <c r="B181" s="37" t="s">
        <v>24</v>
      </c>
      <c r="C181" s="38" t="s">
        <v>333</v>
      </c>
      <c r="D181" s="38" t="s">
        <v>346</v>
      </c>
      <c r="E181" s="39" t="s">
        <v>347</v>
      </c>
      <c r="F181" s="30" t="s">
        <v>81</v>
      </c>
      <c r="G181" s="30" t="s">
        <v>82</v>
      </c>
      <c r="H181" s="58" t="s">
        <v>329</v>
      </c>
      <c r="I181" s="37" t="s">
        <v>29</v>
      </c>
      <c r="J181" s="37">
        <v>2</v>
      </c>
      <c r="K181" s="9"/>
    </row>
    <row r="182" spans="1:11" s="3" customFormat="1" ht="24" x14ac:dyDescent="0.15">
      <c r="A182" s="29">
        <v>175</v>
      </c>
      <c r="B182" s="37" t="s">
        <v>24</v>
      </c>
      <c r="C182" s="38" t="s">
        <v>333</v>
      </c>
      <c r="D182" s="38" t="s">
        <v>348</v>
      </c>
      <c r="E182" s="39" t="s">
        <v>349</v>
      </c>
      <c r="F182" s="30" t="s">
        <v>215</v>
      </c>
      <c r="G182" s="30" t="s">
        <v>216</v>
      </c>
      <c r="H182" s="58" t="s">
        <v>329</v>
      </c>
      <c r="I182" s="37" t="s">
        <v>29</v>
      </c>
      <c r="J182" s="37">
        <v>1</v>
      </c>
      <c r="K182" s="9"/>
    </row>
    <row r="183" spans="1:11" s="3" customFormat="1" ht="24" x14ac:dyDescent="0.15">
      <c r="A183" s="29">
        <v>176</v>
      </c>
      <c r="B183" s="37" t="s">
        <v>24</v>
      </c>
      <c r="C183" s="38" t="s">
        <v>333</v>
      </c>
      <c r="D183" s="38" t="s">
        <v>350</v>
      </c>
      <c r="E183" s="39" t="s">
        <v>351</v>
      </c>
      <c r="F183" s="30" t="s">
        <v>85</v>
      </c>
      <c r="G183" s="30" t="s">
        <v>225</v>
      </c>
      <c r="H183" s="58" t="s">
        <v>329</v>
      </c>
      <c r="I183" s="37" t="s">
        <v>29</v>
      </c>
      <c r="J183" s="37">
        <v>1</v>
      </c>
      <c r="K183" s="9"/>
    </row>
    <row r="184" spans="1:11" s="3" customFormat="1" ht="24" x14ac:dyDescent="0.15">
      <c r="A184" s="29">
        <v>177</v>
      </c>
      <c r="B184" s="37" t="s">
        <v>24</v>
      </c>
      <c r="C184" s="38" t="s">
        <v>333</v>
      </c>
      <c r="D184" s="38" t="s">
        <v>352</v>
      </c>
      <c r="E184" s="39" t="s">
        <v>353</v>
      </c>
      <c r="F184" s="30" t="s">
        <v>209</v>
      </c>
      <c r="G184" s="30" t="s">
        <v>118</v>
      </c>
      <c r="H184" s="58" t="s">
        <v>329</v>
      </c>
      <c r="I184" s="37" t="s">
        <v>29</v>
      </c>
      <c r="J184" s="37">
        <v>1</v>
      </c>
      <c r="K184" s="9"/>
    </row>
    <row r="185" spans="1:11" s="3" customFormat="1" ht="24" x14ac:dyDescent="0.15">
      <c r="A185" s="29">
        <v>178</v>
      </c>
      <c r="B185" s="37" t="s">
        <v>24</v>
      </c>
      <c r="C185" s="38" t="s">
        <v>333</v>
      </c>
      <c r="D185" s="38" t="s">
        <v>354</v>
      </c>
      <c r="E185" s="39" t="s">
        <v>355</v>
      </c>
      <c r="F185" s="30" t="s">
        <v>356</v>
      </c>
      <c r="G185" s="30" t="s">
        <v>357</v>
      </c>
      <c r="H185" s="58" t="s">
        <v>329</v>
      </c>
      <c r="I185" s="37" t="s">
        <v>29</v>
      </c>
      <c r="J185" s="37">
        <v>1</v>
      </c>
      <c r="K185" s="9"/>
    </row>
    <row r="186" spans="1:11" s="3" customFormat="1" ht="24" x14ac:dyDescent="0.15">
      <c r="A186" s="29">
        <v>179</v>
      </c>
      <c r="B186" s="81" t="s">
        <v>24</v>
      </c>
      <c r="C186" s="85" t="s">
        <v>333</v>
      </c>
      <c r="D186" s="85" t="s">
        <v>358</v>
      </c>
      <c r="E186" s="93" t="s">
        <v>359</v>
      </c>
      <c r="F186" s="30" t="s">
        <v>89</v>
      </c>
      <c r="G186" s="30" t="s">
        <v>360</v>
      </c>
      <c r="H186" s="58" t="s">
        <v>329</v>
      </c>
      <c r="I186" s="37" t="s">
        <v>29</v>
      </c>
      <c r="J186" s="37">
        <v>1</v>
      </c>
      <c r="K186" s="9"/>
    </row>
    <row r="187" spans="1:11" s="3" customFormat="1" ht="24" x14ac:dyDescent="0.15">
      <c r="A187" s="29">
        <v>180</v>
      </c>
      <c r="B187" s="82"/>
      <c r="C187" s="86"/>
      <c r="D187" s="86"/>
      <c r="E187" s="94"/>
      <c r="F187" s="30" t="s">
        <v>89</v>
      </c>
      <c r="G187" s="30" t="s">
        <v>360</v>
      </c>
      <c r="H187" s="58" t="s">
        <v>329</v>
      </c>
      <c r="I187" s="37" t="s">
        <v>29</v>
      </c>
      <c r="J187" s="37">
        <v>1</v>
      </c>
      <c r="K187" s="9"/>
    </row>
    <row r="188" spans="1:11" s="3" customFormat="1" ht="24" x14ac:dyDescent="0.15">
      <c r="A188" s="29">
        <v>181</v>
      </c>
      <c r="B188" s="81" t="s">
        <v>24</v>
      </c>
      <c r="C188" s="85" t="s">
        <v>333</v>
      </c>
      <c r="D188" s="85" t="s">
        <v>361</v>
      </c>
      <c r="E188" s="93" t="s">
        <v>362</v>
      </c>
      <c r="F188" s="30" t="s">
        <v>206</v>
      </c>
      <c r="G188" s="30" t="s">
        <v>207</v>
      </c>
      <c r="H188" s="58" t="s">
        <v>329</v>
      </c>
      <c r="I188" s="37" t="s">
        <v>29</v>
      </c>
      <c r="J188" s="37">
        <v>1</v>
      </c>
      <c r="K188" s="9"/>
    </row>
    <row r="189" spans="1:11" s="3" customFormat="1" ht="24" x14ac:dyDescent="0.15">
      <c r="A189" s="29">
        <v>182</v>
      </c>
      <c r="B189" s="82"/>
      <c r="C189" s="86"/>
      <c r="D189" s="86"/>
      <c r="E189" s="94"/>
      <c r="F189" s="30" t="s">
        <v>206</v>
      </c>
      <c r="G189" s="30" t="s">
        <v>207</v>
      </c>
      <c r="H189" s="58" t="s">
        <v>329</v>
      </c>
      <c r="I189" s="37" t="s">
        <v>29</v>
      </c>
      <c r="J189" s="37">
        <v>1</v>
      </c>
      <c r="K189" s="9"/>
    </row>
    <row r="190" spans="1:11" s="3" customFormat="1" ht="24" x14ac:dyDescent="0.15">
      <c r="A190" s="29">
        <v>183</v>
      </c>
      <c r="B190" s="81" t="s">
        <v>24</v>
      </c>
      <c r="C190" s="85" t="s">
        <v>333</v>
      </c>
      <c r="D190" s="85" t="s">
        <v>363</v>
      </c>
      <c r="E190" s="93" t="s">
        <v>364</v>
      </c>
      <c r="F190" s="30" t="s">
        <v>224</v>
      </c>
      <c r="G190" s="30" t="s">
        <v>225</v>
      </c>
      <c r="H190" s="58" t="s">
        <v>329</v>
      </c>
      <c r="I190" s="37" t="s">
        <v>29</v>
      </c>
      <c r="J190" s="37">
        <v>1</v>
      </c>
      <c r="K190" s="9"/>
    </row>
    <row r="191" spans="1:11" s="3" customFormat="1" ht="24" x14ac:dyDescent="0.15">
      <c r="A191" s="29">
        <v>184</v>
      </c>
      <c r="B191" s="82"/>
      <c r="C191" s="86"/>
      <c r="D191" s="86"/>
      <c r="E191" s="94"/>
      <c r="F191" s="30" t="s">
        <v>365</v>
      </c>
      <c r="G191" s="30" t="s">
        <v>366</v>
      </c>
      <c r="H191" s="58" t="s">
        <v>329</v>
      </c>
      <c r="I191" s="37" t="s">
        <v>29</v>
      </c>
      <c r="J191" s="37">
        <v>1</v>
      </c>
      <c r="K191" s="9"/>
    </row>
    <row r="192" spans="1:11" s="3" customFormat="1" ht="24" x14ac:dyDescent="0.15">
      <c r="A192" s="29">
        <v>185</v>
      </c>
      <c r="B192" s="81" t="s">
        <v>24</v>
      </c>
      <c r="C192" s="85" t="s">
        <v>333</v>
      </c>
      <c r="D192" s="85" t="s">
        <v>367</v>
      </c>
      <c r="E192" s="93" t="s">
        <v>368</v>
      </c>
      <c r="F192" s="30" t="s">
        <v>89</v>
      </c>
      <c r="G192" s="30" t="s">
        <v>360</v>
      </c>
      <c r="H192" s="58" t="s">
        <v>369</v>
      </c>
      <c r="I192" s="37" t="s">
        <v>29</v>
      </c>
      <c r="J192" s="37">
        <v>1</v>
      </c>
      <c r="K192" s="9"/>
    </row>
    <row r="193" spans="1:11" s="3" customFormat="1" ht="24" x14ac:dyDescent="0.15">
      <c r="A193" s="29">
        <v>186</v>
      </c>
      <c r="B193" s="82"/>
      <c r="C193" s="86"/>
      <c r="D193" s="86"/>
      <c r="E193" s="94"/>
      <c r="F193" s="30" t="s">
        <v>89</v>
      </c>
      <c r="G193" s="30" t="s">
        <v>360</v>
      </c>
      <c r="H193" s="58" t="s">
        <v>369</v>
      </c>
      <c r="I193" s="37" t="s">
        <v>29</v>
      </c>
      <c r="J193" s="37">
        <v>1</v>
      </c>
      <c r="K193" s="9"/>
    </row>
    <row r="194" spans="1:11" s="3" customFormat="1" ht="24" x14ac:dyDescent="0.15">
      <c r="A194" s="29">
        <v>187</v>
      </c>
      <c r="B194" s="37" t="s">
        <v>24</v>
      </c>
      <c r="C194" s="38" t="s">
        <v>333</v>
      </c>
      <c r="D194" s="47" t="s">
        <v>370</v>
      </c>
      <c r="E194" s="38" t="s">
        <v>371</v>
      </c>
      <c r="F194" s="30" t="s">
        <v>209</v>
      </c>
      <c r="G194" s="30" t="s">
        <v>118</v>
      </c>
      <c r="H194" s="58" t="s">
        <v>372</v>
      </c>
      <c r="I194" s="37" t="s">
        <v>29</v>
      </c>
      <c r="J194" s="37">
        <v>1</v>
      </c>
      <c r="K194" s="9"/>
    </row>
    <row r="195" spans="1:11" s="3" customFormat="1" ht="25.5" x14ac:dyDescent="0.15">
      <c r="A195" s="29">
        <v>188</v>
      </c>
      <c r="B195" s="37" t="s">
        <v>125</v>
      </c>
      <c r="C195" s="38" t="s">
        <v>126</v>
      </c>
      <c r="D195" s="38"/>
      <c r="E195" s="39">
        <v>1700</v>
      </c>
      <c r="F195" s="56" t="s">
        <v>131</v>
      </c>
      <c r="G195" s="40"/>
      <c r="H195" s="58"/>
      <c r="I195" s="37" t="s">
        <v>29</v>
      </c>
      <c r="J195" s="37">
        <v>2</v>
      </c>
      <c r="K195" s="9"/>
    </row>
    <row r="196" spans="1:11" s="3" customFormat="1" ht="18" customHeight="1" x14ac:dyDescent="0.15">
      <c r="A196" s="29">
        <v>189</v>
      </c>
      <c r="B196" s="37" t="s">
        <v>125</v>
      </c>
      <c r="C196" s="38" t="s">
        <v>126</v>
      </c>
      <c r="D196" s="38"/>
      <c r="E196" s="39">
        <v>510</v>
      </c>
      <c r="F196" s="56" t="s">
        <v>239</v>
      </c>
      <c r="G196" s="40"/>
      <c r="H196" s="58"/>
      <c r="I196" s="37" t="s">
        <v>29</v>
      </c>
      <c r="J196" s="37">
        <v>40</v>
      </c>
      <c r="K196" s="9"/>
    </row>
    <row r="197" spans="1:11" s="3" customFormat="1" ht="48" x14ac:dyDescent="0.15">
      <c r="A197" s="29">
        <v>190</v>
      </c>
      <c r="B197" s="37" t="s">
        <v>125</v>
      </c>
      <c r="C197" s="38" t="s">
        <v>126</v>
      </c>
      <c r="D197" s="38"/>
      <c r="E197" s="39">
        <v>850</v>
      </c>
      <c r="F197" s="56" t="s">
        <v>141</v>
      </c>
      <c r="G197" s="38" t="s">
        <v>142</v>
      </c>
      <c r="H197" s="58" t="s">
        <v>267</v>
      </c>
      <c r="I197" s="37" t="s">
        <v>29</v>
      </c>
      <c r="J197" s="37">
        <v>2</v>
      </c>
      <c r="K197" s="9"/>
    </row>
    <row r="198" spans="1:11" s="3" customFormat="1" ht="48" x14ac:dyDescent="0.15">
      <c r="A198" s="29">
        <v>191</v>
      </c>
      <c r="B198" s="37" t="s">
        <v>125</v>
      </c>
      <c r="C198" s="38" t="s">
        <v>126</v>
      </c>
      <c r="D198" s="38"/>
      <c r="E198" s="39">
        <v>680</v>
      </c>
      <c r="F198" s="56" t="s">
        <v>147</v>
      </c>
      <c r="G198" s="38" t="s">
        <v>146</v>
      </c>
      <c r="H198" s="58" t="s">
        <v>267</v>
      </c>
      <c r="I198" s="37" t="s">
        <v>29</v>
      </c>
      <c r="J198" s="37">
        <v>2</v>
      </c>
      <c r="K198" s="9"/>
    </row>
    <row r="199" spans="1:11" s="3" customFormat="1" ht="25.5" x14ac:dyDescent="0.15">
      <c r="A199" s="29">
        <v>192</v>
      </c>
      <c r="B199" s="37"/>
      <c r="C199" s="38" t="s">
        <v>373</v>
      </c>
      <c r="D199" s="38" t="s">
        <v>374</v>
      </c>
      <c r="E199" s="39" t="s">
        <v>375</v>
      </c>
      <c r="F199" s="56" t="s">
        <v>376</v>
      </c>
      <c r="G199" s="38"/>
      <c r="H199" s="58" t="s">
        <v>267</v>
      </c>
      <c r="I199" s="37" t="s">
        <v>29</v>
      </c>
      <c r="J199" s="37">
        <v>1</v>
      </c>
      <c r="K199" s="9"/>
    </row>
    <row r="200" spans="1:11" s="3" customFormat="1" ht="25.5" x14ac:dyDescent="0.15">
      <c r="A200" s="29">
        <v>193</v>
      </c>
      <c r="B200" s="37"/>
      <c r="C200" s="38" t="s">
        <v>373</v>
      </c>
      <c r="D200" s="38" t="s">
        <v>377</v>
      </c>
      <c r="E200" s="39" t="s">
        <v>378</v>
      </c>
      <c r="F200" s="56" t="s">
        <v>379</v>
      </c>
      <c r="G200" s="38"/>
      <c r="H200" s="58" t="s">
        <v>267</v>
      </c>
      <c r="I200" s="37" t="s">
        <v>29</v>
      </c>
      <c r="J200" s="37">
        <v>1</v>
      </c>
      <c r="K200" s="9"/>
    </row>
    <row r="201" spans="1:11" s="3" customFormat="1" ht="36" customHeight="1" x14ac:dyDescent="0.15">
      <c r="A201" s="29">
        <v>194</v>
      </c>
      <c r="B201" s="37"/>
      <c r="C201" s="38" t="s">
        <v>380</v>
      </c>
      <c r="D201" s="38" t="s">
        <v>381</v>
      </c>
      <c r="E201" s="39" t="s">
        <v>311</v>
      </c>
      <c r="F201" s="56" t="s">
        <v>382</v>
      </c>
      <c r="G201" s="38"/>
      <c r="H201" s="58" t="s">
        <v>383</v>
      </c>
      <c r="I201" s="37" t="s">
        <v>29</v>
      </c>
      <c r="J201" s="37">
        <v>1</v>
      </c>
      <c r="K201" s="9"/>
    </row>
    <row r="202" spans="1:11" s="3" customFormat="1" ht="57.95" customHeight="1" x14ac:dyDescent="0.15">
      <c r="A202" s="29">
        <v>195</v>
      </c>
      <c r="B202" s="81" t="s">
        <v>247</v>
      </c>
      <c r="C202" s="85" t="s">
        <v>384</v>
      </c>
      <c r="D202" s="85" t="s">
        <v>385</v>
      </c>
      <c r="E202" s="93" t="s">
        <v>386</v>
      </c>
      <c r="F202" s="38" t="s">
        <v>387</v>
      </c>
      <c r="G202" s="37"/>
      <c r="H202" s="37" t="s">
        <v>388</v>
      </c>
      <c r="I202" s="37" t="s">
        <v>29</v>
      </c>
      <c r="J202" s="37">
        <v>1</v>
      </c>
      <c r="K202" s="9"/>
    </row>
    <row r="203" spans="1:11" s="3" customFormat="1" ht="39.950000000000003" customHeight="1" x14ac:dyDescent="0.15">
      <c r="A203" s="29">
        <v>196</v>
      </c>
      <c r="B203" s="82"/>
      <c r="C203" s="86"/>
      <c r="D203" s="86"/>
      <c r="E203" s="94"/>
      <c r="F203" s="46" t="s">
        <v>389</v>
      </c>
      <c r="G203" s="37"/>
      <c r="H203" s="37" t="s">
        <v>388</v>
      </c>
      <c r="I203" s="37" t="s">
        <v>29</v>
      </c>
      <c r="J203" s="37">
        <v>3</v>
      </c>
      <c r="K203" s="9"/>
    </row>
    <row r="204" spans="1:11" s="3" customFormat="1" ht="45.95" customHeight="1" x14ac:dyDescent="0.15">
      <c r="A204" s="29">
        <v>197</v>
      </c>
      <c r="B204" s="81" t="s">
        <v>247</v>
      </c>
      <c r="C204" s="85" t="s">
        <v>384</v>
      </c>
      <c r="D204" s="89" t="s">
        <v>390</v>
      </c>
      <c r="E204" s="93" t="s">
        <v>391</v>
      </c>
      <c r="F204" s="38" t="s">
        <v>387</v>
      </c>
      <c r="G204" s="37"/>
      <c r="H204" s="37" t="s">
        <v>388</v>
      </c>
      <c r="I204" s="37" t="s">
        <v>29</v>
      </c>
      <c r="J204" s="37">
        <v>1</v>
      </c>
      <c r="K204" s="9"/>
    </row>
    <row r="205" spans="1:11" s="3" customFormat="1" ht="45.95" customHeight="1" x14ac:dyDescent="0.15">
      <c r="A205" s="29">
        <v>198</v>
      </c>
      <c r="B205" s="82"/>
      <c r="C205" s="86"/>
      <c r="D205" s="90"/>
      <c r="E205" s="94"/>
      <c r="F205" s="46" t="s">
        <v>389</v>
      </c>
      <c r="G205" s="37"/>
      <c r="H205" s="37" t="s">
        <v>388</v>
      </c>
      <c r="I205" s="37" t="s">
        <v>29</v>
      </c>
      <c r="J205" s="37">
        <v>3</v>
      </c>
      <c r="K205" s="9"/>
    </row>
    <row r="206" spans="1:11" s="3" customFormat="1" ht="48" customHeight="1" x14ac:dyDescent="0.15">
      <c r="A206" s="29">
        <v>199</v>
      </c>
      <c r="B206" s="81" t="s">
        <v>247</v>
      </c>
      <c r="C206" s="85" t="s">
        <v>384</v>
      </c>
      <c r="D206" s="89" t="s">
        <v>392</v>
      </c>
      <c r="E206" s="93" t="s">
        <v>393</v>
      </c>
      <c r="F206" s="38" t="s">
        <v>394</v>
      </c>
      <c r="G206" s="37"/>
      <c r="H206" s="37" t="s">
        <v>388</v>
      </c>
      <c r="I206" s="37" t="s">
        <v>29</v>
      </c>
      <c r="J206" s="37">
        <v>1</v>
      </c>
      <c r="K206" s="9"/>
    </row>
    <row r="207" spans="1:11" s="3" customFormat="1" ht="48" customHeight="1" x14ac:dyDescent="0.15">
      <c r="A207" s="29">
        <v>200</v>
      </c>
      <c r="B207" s="82"/>
      <c r="C207" s="86"/>
      <c r="D207" s="90"/>
      <c r="E207" s="94"/>
      <c r="F207" s="46" t="s">
        <v>389</v>
      </c>
      <c r="G207" s="37"/>
      <c r="H207" s="37" t="s">
        <v>388</v>
      </c>
      <c r="I207" s="37" t="s">
        <v>29</v>
      </c>
      <c r="J207" s="37">
        <v>2</v>
      </c>
      <c r="K207" s="9"/>
    </row>
    <row r="208" spans="1:11" s="3" customFormat="1" ht="29.1" customHeight="1" x14ac:dyDescent="0.15">
      <c r="A208" s="29">
        <v>201</v>
      </c>
      <c r="B208" s="81" t="s">
        <v>247</v>
      </c>
      <c r="C208" s="85" t="s">
        <v>395</v>
      </c>
      <c r="D208" s="89" t="s">
        <v>396</v>
      </c>
      <c r="E208" s="81" t="s">
        <v>397</v>
      </c>
      <c r="F208" s="46" t="s">
        <v>398</v>
      </c>
      <c r="G208" s="37"/>
      <c r="H208" s="38" t="s">
        <v>388</v>
      </c>
      <c r="I208" s="37" t="s">
        <v>29</v>
      </c>
      <c r="J208" s="37">
        <v>1</v>
      </c>
      <c r="K208" s="9"/>
    </row>
    <row r="209" spans="1:11" s="3" customFormat="1" ht="29.1" customHeight="1" x14ac:dyDescent="0.15">
      <c r="A209" s="29">
        <v>202</v>
      </c>
      <c r="B209" s="82"/>
      <c r="C209" s="86"/>
      <c r="D209" s="90"/>
      <c r="E209" s="82"/>
      <c r="F209" s="46" t="s">
        <v>399</v>
      </c>
      <c r="G209" s="37"/>
      <c r="H209" s="38" t="s">
        <v>388</v>
      </c>
      <c r="I209" s="37" t="s">
        <v>29</v>
      </c>
      <c r="J209" s="37">
        <v>1</v>
      </c>
      <c r="K209" s="9"/>
    </row>
    <row r="210" spans="1:11" s="3" customFormat="1" ht="29.1" customHeight="1" x14ac:dyDescent="0.15">
      <c r="A210" s="29">
        <v>203</v>
      </c>
      <c r="B210" s="81" t="s">
        <v>247</v>
      </c>
      <c r="C210" s="85" t="s">
        <v>395</v>
      </c>
      <c r="D210" s="89" t="s">
        <v>400</v>
      </c>
      <c r="E210" s="81" t="s">
        <v>401</v>
      </c>
      <c r="F210" s="46" t="s">
        <v>402</v>
      </c>
      <c r="G210" s="37"/>
      <c r="H210" s="38" t="s">
        <v>403</v>
      </c>
      <c r="I210" s="37" t="s">
        <v>29</v>
      </c>
      <c r="J210" s="37">
        <v>1</v>
      </c>
      <c r="K210" s="9"/>
    </row>
    <row r="211" spans="1:11" s="3" customFormat="1" ht="29.1" customHeight="1" x14ac:dyDescent="0.15">
      <c r="A211" s="29">
        <v>204</v>
      </c>
      <c r="B211" s="82"/>
      <c r="C211" s="86"/>
      <c r="D211" s="90"/>
      <c r="E211" s="82"/>
      <c r="F211" s="46" t="s">
        <v>404</v>
      </c>
      <c r="G211" s="37"/>
      <c r="H211" s="38" t="s">
        <v>403</v>
      </c>
      <c r="I211" s="37" t="s">
        <v>29</v>
      </c>
      <c r="J211" s="37">
        <v>1</v>
      </c>
      <c r="K211" s="9"/>
    </row>
    <row r="212" spans="1:11" s="5" customFormat="1" ht="120" x14ac:dyDescent="0.15">
      <c r="A212" s="29">
        <v>205</v>
      </c>
      <c r="B212" s="61" t="s">
        <v>405</v>
      </c>
      <c r="C212" s="65" t="s">
        <v>406</v>
      </c>
      <c r="D212" s="65" t="s">
        <v>407</v>
      </c>
      <c r="E212" s="65" t="s">
        <v>408</v>
      </c>
      <c r="F212" s="66" t="s">
        <v>409</v>
      </c>
      <c r="G212" s="37"/>
      <c r="H212" s="37" t="s">
        <v>186</v>
      </c>
      <c r="I212" s="37" t="s">
        <v>29</v>
      </c>
      <c r="J212" s="66">
        <v>1</v>
      </c>
      <c r="K212" s="38" t="s">
        <v>410</v>
      </c>
    </row>
    <row r="213" spans="1:11" s="5" customFormat="1" ht="132" x14ac:dyDescent="0.15">
      <c r="A213" s="29">
        <v>206</v>
      </c>
      <c r="B213" s="61" t="s">
        <v>405</v>
      </c>
      <c r="C213" s="65" t="s">
        <v>406</v>
      </c>
      <c r="D213" s="65" t="s">
        <v>411</v>
      </c>
      <c r="E213" s="65" t="s">
        <v>412</v>
      </c>
      <c r="F213" s="54" t="s">
        <v>413</v>
      </c>
      <c r="G213" s="37"/>
      <c r="H213" s="37" t="s">
        <v>186</v>
      </c>
      <c r="I213" s="37" t="s">
        <v>29</v>
      </c>
      <c r="J213" s="66">
        <v>1</v>
      </c>
      <c r="K213" s="38" t="s">
        <v>410</v>
      </c>
    </row>
    <row r="214" spans="1:11" s="5" customFormat="1" ht="120" x14ac:dyDescent="0.15">
      <c r="A214" s="29">
        <v>207</v>
      </c>
      <c r="B214" s="61" t="s">
        <v>405</v>
      </c>
      <c r="C214" s="65" t="s">
        <v>406</v>
      </c>
      <c r="D214" s="65" t="s">
        <v>414</v>
      </c>
      <c r="E214" s="65" t="s">
        <v>415</v>
      </c>
      <c r="F214" s="66" t="s">
        <v>416</v>
      </c>
      <c r="G214" s="37"/>
      <c r="H214" s="37" t="s">
        <v>186</v>
      </c>
      <c r="I214" s="37" t="s">
        <v>29</v>
      </c>
      <c r="J214" s="66">
        <v>1</v>
      </c>
      <c r="K214" s="38" t="s">
        <v>410</v>
      </c>
    </row>
    <row r="215" spans="1:11" s="5" customFormat="1" ht="120" x14ac:dyDescent="0.15">
      <c r="A215" s="29">
        <v>208</v>
      </c>
      <c r="B215" s="61" t="s">
        <v>405</v>
      </c>
      <c r="C215" s="65" t="s">
        <v>406</v>
      </c>
      <c r="D215" s="65" t="s">
        <v>417</v>
      </c>
      <c r="E215" s="65" t="s">
        <v>418</v>
      </c>
      <c r="F215" s="66" t="s">
        <v>416</v>
      </c>
      <c r="G215" s="37"/>
      <c r="H215" s="37" t="s">
        <v>186</v>
      </c>
      <c r="I215" s="37" t="s">
        <v>29</v>
      </c>
      <c r="J215" s="66">
        <v>1</v>
      </c>
      <c r="K215" s="38" t="s">
        <v>410</v>
      </c>
    </row>
    <row r="216" spans="1:11" s="5" customFormat="1" ht="120" x14ac:dyDescent="0.15">
      <c r="A216" s="29">
        <v>209</v>
      </c>
      <c r="B216" s="61" t="s">
        <v>405</v>
      </c>
      <c r="C216" s="65" t="s">
        <v>406</v>
      </c>
      <c r="D216" s="65" t="s">
        <v>419</v>
      </c>
      <c r="E216" s="65" t="s">
        <v>420</v>
      </c>
      <c r="F216" s="54" t="s">
        <v>416</v>
      </c>
      <c r="G216" s="37"/>
      <c r="H216" s="37" t="s">
        <v>186</v>
      </c>
      <c r="I216" s="37" t="s">
        <v>29</v>
      </c>
      <c r="J216" s="54">
        <v>1</v>
      </c>
      <c r="K216" s="38" t="s">
        <v>421</v>
      </c>
    </row>
    <row r="217" spans="1:11" s="5" customFormat="1" ht="120" x14ac:dyDescent="0.15">
      <c r="A217" s="29">
        <v>210</v>
      </c>
      <c r="B217" s="61" t="s">
        <v>405</v>
      </c>
      <c r="C217" s="65" t="s">
        <v>406</v>
      </c>
      <c r="D217" s="65" t="s">
        <v>422</v>
      </c>
      <c r="E217" s="65" t="s">
        <v>423</v>
      </c>
      <c r="F217" s="54" t="s">
        <v>416</v>
      </c>
      <c r="G217" s="37"/>
      <c r="H217" s="37" t="s">
        <v>186</v>
      </c>
      <c r="I217" s="37" t="s">
        <v>29</v>
      </c>
      <c r="J217" s="54">
        <v>1</v>
      </c>
      <c r="K217" s="38" t="s">
        <v>424</v>
      </c>
    </row>
    <row r="218" spans="1:11" s="5" customFormat="1" ht="120" x14ac:dyDescent="0.15">
      <c r="A218" s="29">
        <v>211</v>
      </c>
      <c r="B218" s="61" t="s">
        <v>405</v>
      </c>
      <c r="C218" s="65" t="s">
        <v>406</v>
      </c>
      <c r="D218" s="65" t="s">
        <v>422</v>
      </c>
      <c r="E218" s="65" t="s">
        <v>425</v>
      </c>
      <c r="F218" s="66" t="s">
        <v>416</v>
      </c>
      <c r="G218" s="37"/>
      <c r="H218" s="37" t="s">
        <v>186</v>
      </c>
      <c r="I218" s="37" t="s">
        <v>29</v>
      </c>
      <c r="J218" s="54">
        <v>1</v>
      </c>
      <c r="K218" s="38" t="s">
        <v>410</v>
      </c>
    </row>
    <row r="219" spans="1:11" s="5" customFormat="1" ht="120" x14ac:dyDescent="0.15">
      <c r="A219" s="29">
        <v>212</v>
      </c>
      <c r="B219" s="61" t="s">
        <v>405</v>
      </c>
      <c r="C219" s="65" t="s">
        <v>406</v>
      </c>
      <c r="D219" s="65" t="s">
        <v>426</v>
      </c>
      <c r="E219" s="65" t="s">
        <v>427</v>
      </c>
      <c r="F219" s="54" t="s">
        <v>409</v>
      </c>
      <c r="G219" s="37"/>
      <c r="H219" s="37" t="s">
        <v>186</v>
      </c>
      <c r="I219" s="37" t="s">
        <v>29</v>
      </c>
      <c r="J219" s="54">
        <v>1</v>
      </c>
      <c r="K219" s="38" t="s">
        <v>424</v>
      </c>
    </row>
    <row r="220" spans="1:11" s="5" customFormat="1" ht="132" x14ac:dyDescent="0.15">
      <c r="A220" s="29">
        <v>213</v>
      </c>
      <c r="B220" s="61" t="s">
        <v>405</v>
      </c>
      <c r="C220" s="65" t="s">
        <v>406</v>
      </c>
      <c r="D220" s="65" t="s">
        <v>428</v>
      </c>
      <c r="E220" s="65" t="s">
        <v>429</v>
      </c>
      <c r="F220" s="54" t="s">
        <v>430</v>
      </c>
      <c r="G220" s="37"/>
      <c r="H220" s="37" t="s">
        <v>186</v>
      </c>
      <c r="I220" s="37" t="s">
        <v>29</v>
      </c>
      <c r="J220" s="54">
        <v>1</v>
      </c>
      <c r="K220" s="38" t="s">
        <v>424</v>
      </c>
    </row>
    <row r="221" spans="1:11" s="5" customFormat="1" ht="132" x14ac:dyDescent="0.15">
      <c r="A221" s="29">
        <v>214</v>
      </c>
      <c r="B221" s="61" t="s">
        <v>405</v>
      </c>
      <c r="C221" s="65" t="s">
        <v>406</v>
      </c>
      <c r="D221" s="65" t="s">
        <v>431</v>
      </c>
      <c r="E221" s="65" t="s">
        <v>432</v>
      </c>
      <c r="F221" s="54" t="s">
        <v>433</v>
      </c>
      <c r="G221" s="37"/>
      <c r="H221" s="37" t="s">
        <v>186</v>
      </c>
      <c r="I221" s="37" t="s">
        <v>29</v>
      </c>
      <c r="J221" s="54">
        <v>1</v>
      </c>
      <c r="K221" s="38" t="s">
        <v>424</v>
      </c>
    </row>
    <row r="222" spans="1:11" s="5" customFormat="1" ht="132" x14ac:dyDescent="0.15">
      <c r="A222" s="29">
        <v>215</v>
      </c>
      <c r="B222" s="61" t="s">
        <v>405</v>
      </c>
      <c r="C222" s="65" t="s">
        <v>406</v>
      </c>
      <c r="D222" s="65" t="s">
        <v>431</v>
      </c>
      <c r="E222" s="65" t="s">
        <v>434</v>
      </c>
      <c r="F222" s="54" t="s">
        <v>433</v>
      </c>
      <c r="G222" s="37"/>
      <c r="H222" s="37" t="s">
        <v>186</v>
      </c>
      <c r="I222" s="37" t="s">
        <v>29</v>
      </c>
      <c r="J222" s="54">
        <v>1</v>
      </c>
      <c r="K222" s="38" t="s">
        <v>424</v>
      </c>
    </row>
    <row r="223" spans="1:11" s="5" customFormat="1" ht="132" x14ac:dyDescent="0.15">
      <c r="A223" s="29">
        <v>216</v>
      </c>
      <c r="B223" s="61" t="s">
        <v>405</v>
      </c>
      <c r="C223" s="65" t="s">
        <v>406</v>
      </c>
      <c r="D223" s="65" t="s">
        <v>435</v>
      </c>
      <c r="E223" s="65" t="s">
        <v>436</v>
      </c>
      <c r="F223" s="54" t="s">
        <v>430</v>
      </c>
      <c r="G223" s="37"/>
      <c r="H223" s="37" t="s">
        <v>186</v>
      </c>
      <c r="I223" s="37" t="s">
        <v>29</v>
      </c>
      <c r="J223" s="54">
        <v>1</v>
      </c>
      <c r="K223" s="38" t="s">
        <v>410</v>
      </c>
    </row>
    <row r="224" spans="1:11" s="5" customFormat="1" ht="120" x14ac:dyDescent="0.15">
      <c r="A224" s="29">
        <v>217</v>
      </c>
      <c r="B224" s="61" t="s">
        <v>405</v>
      </c>
      <c r="C224" s="65" t="s">
        <v>406</v>
      </c>
      <c r="D224" s="65" t="s">
        <v>437</v>
      </c>
      <c r="E224" s="65" t="s">
        <v>438</v>
      </c>
      <c r="F224" s="54" t="s">
        <v>409</v>
      </c>
      <c r="G224" s="37"/>
      <c r="H224" s="37" t="s">
        <v>186</v>
      </c>
      <c r="I224" s="37" t="s">
        <v>29</v>
      </c>
      <c r="J224" s="54">
        <v>1</v>
      </c>
      <c r="K224" s="38" t="s">
        <v>410</v>
      </c>
    </row>
    <row r="225" spans="1:11" s="5" customFormat="1" ht="132" x14ac:dyDescent="0.15">
      <c r="A225" s="29">
        <v>218</v>
      </c>
      <c r="B225" s="61" t="s">
        <v>405</v>
      </c>
      <c r="C225" s="65" t="s">
        <v>406</v>
      </c>
      <c r="D225" s="65" t="s">
        <v>439</v>
      </c>
      <c r="E225" s="65" t="s">
        <v>440</v>
      </c>
      <c r="F225" s="54" t="s">
        <v>433</v>
      </c>
      <c r="G225" s="37"/>
      <c r="H225" s="37" t="s">
        <v>186</v>
      </c>
      <c r="I225" s="37" t="s">
        <v>29</v>
      </c>
      <c r="J225" s="54">
        <v>1</v>
      </c>
      <c r="K225" s="38" t="s">
        <v>410</v>
      </c>
    </row>
    <row r="226" spans="1:11" s="5" customFormat="1" ht="132" x14ac:dyDescent="0.15">
      <c r="A226" s="29">
        <v>219</v>
      </c>
      <c r="B226" s="61" t="s">
        <v>405</v>
      </c>
      <c r="C226" s="65" t="s">
        <v>406</v>
      </c>
      <c r="D226" s="65" t="s">
        <v>441</v>
      </c>
      <c r="E226" s="65" t="s">
        <v>442</v>
      </c>
      <c r="F226" s="54" t="s">
        <v>433</v>
      </c>
      <c r="G226" s="37"/>
      <c r="H226" s="37" t="s">
        <v>186</v>
      </c>
      <c r="I226" s="37" t="s">
        <v>29</v>
      </c>
      <c r="J226" s="54">
        <v>1</v>
      </c>
      <c r="K226" s="38" t="s">
        <v>410</v>
      </c>
    </row>
    <row r="227" spans="1:11" s="5" customFormat="1" ht="132" x14ac:dyDescent="0.15">
      <c r="A227" s="29">
        <v>220</v>
      </c>
      <c r="B227" s="61" t="s">
        <v>405</v>
      </c>
      <c r="C227" s="65" t="s">
        <v>406</v>
      </c>
      <c r="D227" s="65" t="s">
        <v>443</v>
      </c>
      <c r="E227" s="65" t="s">
        <v>444</v>
      </c>
      <c r="F227" s="54" t="s">
        <v>433</v>
      </c>
      <c r="G227" s="37"/>
      <c r="H227" s="37" t="s">
        <v>186</v>
      </c>
      <c r="I227" s="37" t="s">
        <v>29</v>
      </c>
      <c r="J227" s="54">
        <v>1</v>
      </c>
      <c r="K227" s="57" t="s">
        <v>421</v>
      </c>
    </row>
    <row r="228" spans="1:11" s="5" customFormat="1" ht="132" x14ac:dyDescent="0.15">
      <c r="A228" s="29">
        <v>221</v>
      </c>
      <c r="B228" s="61" t="s">
        <v>405</v>
      </c>
      <c r="C228" s="65" t="s">
        <v>406</v>
      </c>
      <c r="D228" s="65" t="s">
        <v>445</v>
      </c>
      <c r="E228" s="65" t="s">
        <v>446</v>
      </c>
      <c r="F228" s="54" t="s">
        <v>447</v>
      </c>
      <c r="G228" s="37"/>
      <c r="H228" s="37" t="s">
        <v>186</v>
      </c>
      <c r="I228" s="37" t="s">
        <v>29</v>
      </c>
      <c r="J228" s="54">
        <v>1</v>
      </c>
      <c r="K228" s="57" t="s">
        <v>421</v>
      </c>
    </row>
    <row r="229" spans="1:11" s="5" customFormat="1" ht="132" x14ac:dyDescent="0.15">
      <c r="A229" s="29">
        <v>222</v>
      </c>
      <c r="B229" s="61" t="s">
        <v>405</v>
      </c>
      <c r="C229" s="65" t="s">
        <v>406</v>
      </c>
      <c r="D229" s="65" t="s">
        <v>448</v>
      </c>
      <c r="E229" s="65" t="s">
        <v>449</v>
      </c>
      <c r="F229" s="54" t="s">
        <v>447</v>
      </c>
      <c r="G229" s="37"/>
      <c r="H229" s="37" t="s">
        <v>186</v>
      </c>
      <c r="I229" s="37" t="s">
        <v>29</v>
      </c>
      <c r="J229" s="54">
        <v>1</v>
      </c>
      <c r="K229" s="38" t="s">
        <v>410</v>
      </c>
    </row>
    <row r="230" spans="1:11" s="5" customFormat="1" ht="132" x14ac:dyDescent="0.15">
      <c r="A230" s="29">
        <v>223</v>
      </c>
      <c r="B230" s="61" t="s">
        <v>405</v>
      </c>
      <c r="C230" s="65" t="s">
        <v>406</v>
      </c>
      <c r="D230" s="65" t="s">
        <v>448</v>
      </c>
      <c r="E230" s="65" t="s">
        <v>450</v>
      </c>
      <c r="F230" s="54" t="s">
        <v>447</v>
      </c>
      <c r="G230" s="37"/>
      <c r="H230" s="37" t="s">
        <v>186</v>
      </c>
      <c r="I230" s="37" t="s">
        <v>29</v>
      </c>
      <c r="J230" s="54">
        <v>1</v>
      </c>
      <c r="K230" s="38" t="s">
        <v>424</v>
      </c>
    </row>
    <row r="231" spans="1:11" s="5" customFormat="1" ht="132" x14ac:dyDescent="0.15">
      <c r="A231" s="29">
        <v>224</v>
      </c>
      <c r="B231" s="61" t="s">
        <v>405</v>
      </c>
      <c r="C231" s="65" t="s">
        <v>406</v>
      </c>
      <c r="D231" s="65" t="s">
        <v>451</v>
      </c>
      <c r="E231" s="65" t="s">
        <v>452</v>
      </c>
      <c r="F231" s="54" t="s">
        <v>447</v>
      </c>
      <c r="G231" s="37"/>
      <c r="H231" s="37" t="s">
        <v>186</v>
      </c>
      <c r="I231" s="37" t="s">
        <v>29</v>
      </c>
      <c r="J231" s="54">
        <v>1</v>
      </c>
      <c r="K231" s="38" t="s">
        <v>424</v>
      </c>
    </row>
    <row r="232" spans="1:11" s="5" customFormat="1" ht="132" x14ac:dyDescent="0.15">
      <c r="A232" s="29">
        <v>225</v>
      </c>
      <c r="B232" s="61" t="s">
        <v>405</v>
      </c>
      <c r="C232" s="65" t="s">
        <v>406</v>
      </c>
      <c r="D232" s="65" t="s">
        <v>453</v>
      </c>
      <c r="E232" s="65" t="s">
        <v>454</v>
      </c>
      <c r="F232" s="54" t="s">
        <v>447</v>
      </c>
      <c r="G232" s="37"/>
      <c r="H232" s="37" t="s">
        <v>186</v>
      </c>
      <c r="I232" s="37" t="s">
        <v>29</v>
      </c>
      <c r="J232" s="54">
        <v>1</v>
      </c>
      <c r="K232" s="38" t="s">
        <v>455</v>
      </c>
    </row>
    <row r="233" spans="1:11" s="5" customFormat="1" ht="132" x14ac:dyDescent="0.15">
      <c r="A233" s="29">
        <v>226</v>
      </c>
      <c r="B233" s="61" t="s">
        <v>405</v>
      </c>
      <c r="C233" s="65" t="s">
        <v>406</v>
      </c>
      <c r="D233" s="65" t="s">
        <v>456</v>
      </c>
      <c r="E233" s="65" t="s">
        <v>457</v>
      </c>
      <c r="F233" s="54" t="s">
        <v>447</v>
      </c>
      <c r="G233" s="37"/>
      <c r="H233" s="37" t="s">
        <v>186</v>
      </c>
      <c r="I233" s="37" t="s">
        <v>29</v>
      </c>
      <c r="J233" s="54">
        <v>1</v>
      </c>
      <c r="K233" s="38" t="s">
        <v>455</v>
      </c>
    </row>
    <row r="234" spans="1:11" s="5" customFormat="1" ht="132" x14ac:dyDescent="0.15">
      <c r="A234" s="29">
        <v>227</v>
      </c>
      <c r="B234" s="61" t="s">
        <v>405</v>
      </c>
      <c r="C234" s="65" t="s">
        <v>406</v>
      </c>
      <c r="D234" s="65" t="s">
        <v>458</v>
      </c>
      <c r="E234" s="65" t="s">
        <v>459</v>
      </c>
      <c r="F234" s="54" t="s">
        <v>430</v>
      </c>
      <c r="G234" s="37"/>
      <c r="H234" s="37" t="s">
        <v>186</v>
      </c>
      <c r="I234" s="37" t="s">
        <v>29</v>
      </c>
      <c r="J234" s="54">
        <v>1</v>
      </c>
      <c r="K234" s="38" t="s">
        <v>421</v>
      </c>
    </row>
    <row r="235" spans="1:11" s="5" customFormat="1" ht="132" x14ac:dyDescent="0.15">
      <c r="A235" s="29">
        <v>228</v>
      </c>
      <c r="B235" s="61" t="s">
        <v>405</v>
      </c>
      <c r="C235" s="65" t="s">
        <v>406</v>
      </c>
      <c r="D235" s="65" t="s">
        <v>460</v>
      </c>
      <c r="E235" s="65" t="s">
        <v>461</v>
      </c>
      <c r="F235" s="54" t="s">
        <v>413</v>
      </c>
      <c r="G235" s="37"/>
      <c r="H235" s="37" t="s">
        <v>186</v>
      </c>
      <c r="I235" s="37" t="s">
        <v>29</v>
      </c>
      <c r="J235" s="54">
        <v>1</v>
      </c>
      <c r="K235" s="38" t="s">
        <v>421</v>
      </c>
    </row>
    <row r="236" spans="1:11" s="5" customFormat="1" ht="132" x14ac:dyDescent="0.15">
      <c r="A236" s="29">
        <v>229</v>
      </c>
      <c r="B236" s="61" t="s">
        <v>405</v>
      </c>
      <c r="C236" s="65" t="s">
        <v>406</v>
      </c>
      <c r="D236" s="65" t="s">
        <v>462</v>
      </c>
      <c r="E236" s="65" t="s">
        <v>463</v>
      </c>
      <c r="F236" s="54" t="s">
        <v>413</v>
      </c>
      <c r="G236" s="37"/>
      <c r="H236" s="37" t="s">
        <v>186</v>
      </c>
      <c r="I236" s="37" t="s">
        <v>29</v>
      </c>
      <c r="J236" s="54">
        <v>1</v>
      </c>
      <c r="K236" s="38" t="s">
        <v>464</v>
      </c>
    </row>
    <row r="237" spans="1:11" s="5" customFormat="1" ht="132" x14ac:dyDescent="0.15">
      <c r="A237" s="29">
        <v>230</v>
      </c>
      <c r="B237" s="61" t="s">
        <v>405</v>
      </c>
      <c r="C237" s="65" t="s">
        <v>406</v>
      </c>
      <c r="D237" s="65" t="s">
        <v>465</v>
      </c>
      <c r="E237" s="65" t="s">
        <v>466</v>
      </c>
      <c r="F237" s="54" t="s">
        <v>433</v>
      </c>
      <c r="G237" s="37"/>
      <c r="H237" s="37" t="s">
        <v>186</v>
      </c>
      <c r="I237" s="37" t="s">
        <v>29</v>
      </c>
      <c r="J237" s="54">
        <v>1</v>
      </c>
      <c r="K237" s="38" t="s">
        <v>421</v>
      </c>
    </row>
    <row r="238" spans="1:11" s="5" customFormat="1" ht="132" x14ac:dyDescent="0.15">
      <c r="A238" s="29">
        <v>231</v>
      </c>
      <c r="B238" s="61" t="s">
        <v>405</v>
      </c>
      <c r="C238" s="65" t="s">
        <v>406</v>
      </c>
      <c r="D238" s="65" t="s">
        <v>467</v>
      </c>
      <c r="E238" s="65" t="s">
        <v>468</v>
      </c>
      <c r="F238" s="54" t="s">
        <v>469</v>
      </c>
      <c r="G238" s="37"/>
      <c r="H238" s="37" t="s">
        <v>186</v>
      </c>
      <c r="I238" s="37" t="s">
        <v>29</v>
      </c>
      <c r="J238" s="54">
        <v>1</v>
      </c>
      <c r="K238" s="38" t="s">
        <v>421</v>
      </c>
    </row>
    <row r="239" spans="1:11" s="5" customFormat="1" ht="132" x14ac:dyDescent="0.15">
      <c r="A239" s="29">
        <v>232</v>
      </c>
      <c r="B239" s="61" t="s">
        <v>405</v>
      </c>
      <c r="C239" s="65" t="s">
        <v>406</v>
      </c>
      <c r="D239" s="65" t="s">
        <v>470</v>
      </c>
      <c r="E239" s="65" t="s">
        <v>471</v>
      </c>
      <c r="F239" s="54" t="s">
        <v>430</v>
      </c>
      <c r="G239" s="37"/>
      <c r="H239" s="37" t="s">
        <v>186</v>
      </c>
      <c r="I239" s="37" t="s">
        <v>29</v>
      </c>
      <c r="J239" s="54">
        <v>1</v>
      </c>
      <c r="K239" s="38" t="s">
        <v>421</v>
      </c>
    </row>
    <row r="240" spans="1:11" s="5" customFormat="1" ht="132" x14ac:dyDescent="0.15">
      <c r="A240" s="29">
        <v>233</v>
      </c>
      <c r="B240" s="61" t="s">
        <v>405</v>
      </c>
      <c r="C240" s="65" t="s">
        <v>406</v>
      </c>
      <c r="D240" s="65" t="s">
        <v>472</v>
      </c>
      <c r="E240" s="65" t="s">
        <v>473</v>
      </c>
      <c r="F240" s="66" t="s">
        <v>469</v>
      </c>
      <c r="G240" s="37"/>
      <c r="H240" s="37" t="s">
        <v>186</v>
      </c>
      <c r="I240" s="37" t="s">
        <v>29</v>
      </c>
      <c r="J240" s="54">
        <v>1</v>
      </c>
      <c r="K240" s="38" t="s">
        <v>424</v>
      </c>
    </row>
    <row r="241" spans="1:11 16371:16375" s="5" customFormat="1" ht="132" x14ac:dyDescent="0.15">
      <c r="A241" s="29">
        <v>234</v>
      </c>
      <c r="B241" s="61" t="s">
        <v>405</v>
      </c>
      <c r="C241" s="65" t="s">
        <v>406</v>
      </c>
      <c r="D241" s="65" t="s">
        <v>474</v>
      </c>
      <c r="E241" s="65" t="s">
        <v>475</v>
      </c>
      <c r="F241" s="54" t="s">
        <v>433</v>
      </c>
      <c r="G241" s="37"/>
      <c r="H241" s="37" t="s">
        <v>186</v>
      </c>
      <c r="I241" s="37" t="s">
        <v>29</v>
      </c>
      <c r="J241" s="54">
        <v>1</v>
      </c>
      <c r="K241" s="38" t="s">
        <v>464</v>
      </c>
    </row>
    <row r="242" spans="1:11 16371:16375" s="5" customFormat="1" ht="132" x14ac:dyDescent="0.15">
      <c r="A242" s="29">
        <v>235</v>
      </c>
      <c r="B242" s="61" t="s">
        <v>405</v>
      </c>
      <c r="C242" s="65" t="s">
        <v>406</v>
      </c>
      <c r="D242" s="65" t="s">
        <v>476</v>
      </c>
      <c r="E242" s="65" t="s">
        <v>477</v>
      </c>
      <c r="F242" s="54" t="s">
        <v>433</v>
      </c>
      <c r="G242" s="37"/>
      <c r="H242" s="37" t="s">
        <v>186</v>
      </c>
      <c r="I242" s="37" t="s">
        <v>29</v>
      </c>
      <c r="J242" s="54">
        <v>1</v>
      </c>
      <c r="K242" s="38" t="s">
        <v>421</v>
      </c>
    </row>
    <row r="243" spans="1:11 16371:16375" s="5" customFormat="1" ht="132" x14ac:dyDescent="0.15">
      <c r="A243" s="29">
        <v>236</v>
      </c>
      <c r="B243" s="61" t="s">
        <v>405</v>
      </c>
      <c r="C243" s="65" t="s">
        <v>406</v>
      </c>
      <c r="D243" s="65" t="s">
        <v>478</v>
      </c>
      <c r="E243" s="65" t="s">
        <v>479</v>
      </c>
      <c r="F243" s="54" t="s">
        <v>409</v>
      </c>
      <c r="G243" s="37"/>
      <c r="H243" s="37" t="s">
        <v>186</v>
      </c>
      <c r="I243" s="37" t="s">
        <v>29</v>
      </c>
      <c r="J243" s="54">
        <v>1</v>
      </c>
      <c r="K243" s="38" t="s">
        <v>410</v>
      </c>
    </row>
    <row r="244" spans="1:11 16371:16375" s="5" customFormat="1" ht="132" x14ac:dyDescent="0.15">
      <c r="A244" s="29">
        <v>237</v>
      </c>
      <c r="B244" s="61" t="s">
        <v>405</v>
      </c>
      <c r="C244" s="65" t="s">
        <v>406</v>
      </c>
      <c r="D244" s="65" t="s">
        <v>480</v>
      </c>
      <c r="E244" s="65" t="s">
        <v>481</v>
      </c>
      <c r="F244" s="54" t="s">
        <v>482</v>
      </c>
      <c r="G244" s="37"/>
      <c r="H244" s="37" t="s">
        <v>186</v>
      </c>
      <c r="I244" s="37" t="s">
        <v>29</v>
      </c>
      <c r="J244" s="54">
        <v>1</v>
      </c>
      <c r="K244" s="38" t="s">
        <v>410</v>
      </c>
    </row>
    <row r="245" spans="1:11 16371:16375" s="5" customFormat="1" ht="132" x14ac:dyDescent="0.15">
      <c r="A245" s="29">
        <v>238</v>
      </c>
      <c r="B245" s="61" t="s">
        <v>405</v>
      </c>
      <c r="C245" s="65" t="s">
        <v>406</v>
      </c>
      <c r="D245" s="65" t="s">
        <v>483</v>
      </c>
      <c r="E245" s="65" t="s">
        <v>484</v>
      </c>
      <c r="F245" s="54" t="s">
        <v>485</v>
      </c>
      <c r="G245" s="37"/>
      <c r="H245" s="37" t="s">
        <v>186</v>
      </c>
      <c r="I245" s="37" t="s">
        <v>29</v>
      </c>
      <c r="J245" s="54">
        <v>1</v>
      </c>
      <c r="K245" s="38" t="s">
        <v>410</v>
      </c>
    </row>
    <row r="246" spans="1:11 16371:16375" s="5" customFormat="1" ht="132" x14ac:dyDescent="0.15">
      <c r="A246" s="29">
        <v>239</v>
      </c>
      <c r="B246" s="61" t="s">
        <v>405</v>
      </c>
      <c r="C246" s="65" t="s">
        <v>406</v>
      </c>
      <c r="D246" s="65" t="s">
        <v>486</v>
      </c>
      <c r="E246" s="65" t="s">
        <v>487</v>
      </c>
      <c r="F246" s="54" t="s">
        <v>488</v>
      </c>
      <c r="G246" s="37"/>
      <c r="H246" s="37" t="s">
        <v>186</v>
      </c>
      <c r="I246" s="37" t="s">
        <v>29</v>
      </c>
      <c r="J246" s="54">
        <v>1</v>
      </c>
      <c r="K246" s="38" t="s">
        <v>410</v>
      </c>
    </row>
    <row r="247" spans="1:11 16371:16375" s="5" customFormat="1" ht="132" x14ac:dyDescent="0.15">
      <c r="A247" s="29">
        <v>240</v>
      </c>
      <c r="B247" s="61" t="s">
        <v>405</v>
      </c>
      <c r="C247" s="65" t="s">
        <v>406</v>
      </c>
      <c r="D247" s="65" t="s">
        <v>489</v>
      </c>
      <c r="E247" s="65" t="s">
        <v>490</v>
      </c>
      <c r="F247" s="54" t="s">
        <v>485</v>
      </c>
      <c r="G247" s="37"/>
      <c r="H247" s="37" t="s">
        <v>186</v>
      </c>
      <c r="I247" s="37" t="s">
        <v>29</v>
      </c>
      <c r="J247" s="54">
        <v>1</v>
      </c>
      <c r="K247" s="38" t="s">
        <v>410</v>
      </c>
    </row>
    <row r="248" spans="1:11 16371:16375" s="5" customFormat="1" ht="132" x14ac:dyDescent="0.15">
      <c r="A248" s="29">
        <v>241</v>
      </c>
      <c r="B248" s="61" t="s">
        <v>405</v>
      </c>
      <c r="C248" s="65" t="s">
        <v>406</v>
      </c>
      <c r="D248" s="65" t="s">
        <v>491</v>
      </c>
      <c r="E248" s="65" t="s">
        <v>492</v>
      </c>
      <c r="F248" s="54" t="s">
        <v>482</v>
      </c>
      <c r="G248" s="37"/>
      <c r="H248" s="37" t="s">
        <v>186</v>
      </c>
      <c r="I248" s="37" t="s">
        <v>29</v>
      </c>
      <c r="J248" s="54">
        <v>1</v>
      </c>
      <c r="K248" s="38" t="s">
        <v>410</v>
      </c>
    </row>
    <row r="249" spans="1:11 16371:16375" s="5" customFormat="1" ht="120" x14ac:dyDescent="0.15">
      <c r="A249" s="29">
        <v>242</v>
      </c>
      <c r="B249" s="61" t="s">
        <v>405</v>
      </c>
      <c r="C249" s="65" t="s">
        <v>406</v>
      </c>
      <c r="D249" s="65" t="s">
        <v>493</v>
      </c>
      <c r="E249" s="65" t="s">
        <v>494</v>
      </c>
      <c r="F249" s="54" t="s">
        <v>482</v>
      </c>
      <c r="G249" s="37"/>
      <c r="H249" s="37" t="s">
        <v>186</v>
      </c>
      <c r="I249" s="37" t="s">
        <v>29</v>
      </c>
      <c r="J249" s="66">
        <v>1</v>
      </c>
      <c r="K249" s="38" t="s">
        <v>421</v>
      </c>
    </row>
    <row r="250" spans="1:11 16371:16375" s="5" customFormat="1" ht="120" x14ac:dyDescent="0.15">
      <c r="A250" s="29">
        <v>243</v>
      </c>
      <c r="B250" s="61" t="s">
        <v>405</v>
      </c>
      <c r="C250" s="65" t="s">
        <v>406</v>
      </c>
      <c r="D250" s="65" t="s">
        <v>495</v>
      </c>
      <c r="E250" s="65" t="s">
        <v>496</v>
      </c>
      <c r="F250" s="66" t="s">
        <v>416</v>
      </c>
      <c r="G250" s="37"/>
      <c r="H250" s="37" t="s">
        <v>186</v>
      </c>
      <c r="I250" s="37" t="s">
        <v>29</v>
      </c>
      <c r="J250" s="54">
        <v>1</v>
      </c>
      <c r="K250" s="38" t="s">
        <v>464</v>
      </c>
    </row>
    <row r="251" spans="1:11 16371:16375" s="5" customFormat="1" ht="120" x14ac:dyDescent="0.15">
      <c r="A251" s="29">
        <v>244</v>
      </c>
      <c r="B251" s="61" t="s">
        <v>405</v>
      </c>
      <c r="C251" s="65" t="s">
        <v>406</v>
      </c>
      <c r="D251" s="65" t="s">
        <v>495</v>
      </c>
      <c r="E251" s="65" t="s">
        <v>497</v>
      </c>
      <c r="F251" s="66" t="s">
        <v>416</v>
      </c>
      <c r="G251" s="37"/>
      <c r="H251" s="37" t="s">
        <v>186</v>
      </c>
      <c r="I251" s="37" t="s">
        <v>29</v>
      </c>
      <c r="J251" s="54">
        <v>1</v>
      </c>
      <c r="K251" s="38" t="s">
        <v>424</v>
      </c>
    </row>
    <row r="252" spans="1:11 16371:16375" s="5" customFormat="1" ht="120" x14ac:dyDescent="0.15">
      <c r="A252" s="29">
        <v>245</v>
      </c>
      <c r="B252" s="61" t="s">
        <v>405</v>
      </c>
      <c r="C252" s="65" t="s">
        <v>406</v>
      </c>
      <c r="D252" s="65" t="s">
        <v>495</v>
      </c>
      <c r="E252" s="65" t="s">
        <v>498</v>
      </c>
      <c r="F252" s="54" t="s">
        <v>416</v>
      </c>
      <c r="G252" s="37"/>
      <c r="H252" s="37" t="s">
        <v>186</v>
      </c>
      <c r="I252" s="37" t="s">
        <v>29</v>
      </c>
      <c r="J252" s="54">
        <v>1</v>
      </c>
      <c r="K252" s="38" t="s">
        <v>410</v>
      </c>
    </row>
    <row r="253" spans="1:11 16371:16375" s="5" customFormat="1" ht="120" x14ac:dyDescent="0.15">
      <c r="A253" s="29">
        <v>246</v>
      </c>
      <c r="B253" s="61" t="s">
        <v>405</v>
      </c>
      <c r="C253" s="65" t="s">
        <v>406</v>
      </c>
      <c r="D253" s="65" t="s">
        <v>499</v>
      </c>
      <c r="E253" s="65" t="s">
        <v>500</v>
      </c>
      <c r="F253" s="54" t="s">
        <v>413</v>
      </c>
      <c r="G253" s="37"/>
      <c r="H253" s="37" t="s">
        <v>186</v>
      </c>
      <c r="I253" s="37" t="s">
        <v>29</v>
      </c>
      <c r="J253" s="54">
        <v>1</v>
      </c>
      <c r="K253" s="38" t="s">
        <v>421</v>
      </c>
    </row>
    <row r="254" spans="1:11 16371:16375" s="5" customFormat="1" ht="120" x14ac:dyDescent="0.15">
      <c r="A254" s="29">
        <v>247</v>
      </c>
      <c r="B254" s="61" t="s">
        <v>405</v>
      </c>
      <c r="C254" s="65" t="s">
        <v>406</v>
      </c>
      <c r="D254" s="65" t="s">
        <v>501</v>
      </c>
      <c r="E254" s="65" t="s">
        <v>502</v>
      </c>
      <c r="F254" s="66" t="s">
        <v>416</v>
      </c>
      <c r="G254" s="37"/>
      <c r="H254" s="37" t="s">
        <v>186</v>
      </c>
      <c r="I254" s="37" t="s">
        <v>29</v>
      </c>
      <c r="J254" s="54">
        <v>1</v>
      </c>
      <c r="K254" s="38" t="s">
        <v>410</v>
      </c>
    </row>
    <row r="255" spans="1:11 16371:16375" s="5" customFormat="1" ht="132" x14ac:dyDescent="0.15">
      <c r="A255" s="29">
        <v>248</v>
      </c>
      <c r="B255" s="61" t="s">
        <v>405</v>
      </c>
      <c r="C255" s="65" t="s">
        <v>406</v>
      </c>
      <c r="D255" s="65" t="s">
        <v>503</v>
      </c>
      <c r="E255" s="65" t="s">
        <v>504</v>
      </c>
      <c r="F255" s="54" t="s">
        <v>433</v>
      </c>
      <c r="G255" s="37"/>
      <c r="H255" s="37" t="s">
        <v>186</v>
      </c>
      <c r="I255" s="37" t="s">
        <v>29</v>
      </c>
      <c r="J255" s="54">
        <v>1</v>
      </c>
      <c r="K255" s="38" t="s">
        <v>410</v>
      </c>
    </row>
    <row r="256" spans="1:11 16371:16375" s="6" customFormat="1" ht="192" x14ac:dyDescent="0.15">
      <c r="A256" s="29">
        <v>249</v>
      </c>
      <c r="B256" s="61"/>
      <c r="C256" s="65" t="s">
        <v>505</v>
      </c>
      <c r="D256" s="65" t="s">
        <v>506</v>
      </c>
      <c r="E256" s="65" t="s">
        <v>507</v>
      </c>
      <c r="F256" s="66" t="s">
        <v>508</v>
      </c>
      <c r="G256" s="37"/>
      <c r="H256" s="37" t="s">
        <v>509</v>
      </c>
      <c r="I256" s="37" t="s">
        <v>29</v>
      </c>
      <c r="J256" s="66">
        <v>1</v>
      </c>
      <c r="K256" s="50" t="s">
        <v>510</v>
      </c>
      <c r="XEQ256" s="67"/>
      <c r="XER256" s="67"/>
      <c r="XES256" s="67"/>
      <c r="XET256" s="67"/>
      <c r="XEU256" s="67"/>
    </row>
    <row r="257" spans="1:11 16371:16375" s="6" customFormat="1" ht="192" x14ac:dyDescent="0.15">
      <c r="A257" s="29">
        <v>250</v>
      </c>
      <c r="B257" s="61"/>
      <c r="C257" s="65" t="s">
        <v>505</v>
      </c>
      <c r="D257" s="65" t="s">
        <v>511</v>
      </c>
      <c r="E257" s="65" t="s">
        <v>512</v>
      </c>
      <c r="F257" s="66" t="s">
        <v>513</v>
      </c>
      <c r="G257" s="37"/>
      <c r="H257" s="37" t="s">
        <v>509</v>
      </c>
      <c r="I257" s="37" t="s">
        <v>29</v>
      </c>
      <c r="J257" s="54">
        <v>1</v>
      </c>
      <c r="K257" s="50" t="s">
        <v>510</v>
      </c>
      <c r="XEQ257" s="67"/>
      <c r="XER257" s="67"/>
      <c r="XES257" s="67"/>
      <c r="XET257" s="67"/>
      <c r="XEU257" s="67"/>
    </row>
    <row r="258" spans="1:11 16371:16375" s="6" customFormat="1" ht="192" x14ac:dyDescent="0.15">
      <c r="A258" s="29">
        <v>251</v>
      </c>
      <c r="B258" s="61"/>
      <c r="C258" s="65" t="s">
        <v>505</v>
      </c>
      <c r="D258" s="65" t="s">
        <v>514</v>
      </c>
      <c r="E258" s="65" t="s">
        <v>515</v>
      </c>
      <c r="F258" s="66" t="s">
        <v>508</v>
      </c>
      <c r="G258" s="37"/>
      <c r="H258" s="37" t="s">
        <v>509</v>
      </c>
      <c r="I258" s="37" t="s">
        <v>29</v>
      </c>
      <c r="J258" s="54">
        <v>1</v>
      </c>
      <c r="K258" s="50" t="s">
        <v>510</v>
      </c>
      <c r="XEQ258" s="67"/>
      <c r="XER258" s="67"/>
      <c r="XES258" s="67"/>
      <c r="XET258" s="67"/>
      <c r="XEU258" s="67"/>
    </row>
    <row r="259" spans="1:11 16371:16375" s="6" customFormat="1" ht="192" x14ac:dyDescent="0.15">
      <c r="A259" s="29">
        <v>252</v>
      </c>
      <c r="B259" s="61"/>
      <c r="C259" s="65" t="s">
        <v>505</v>
      </c>
      <c r="D259" s="65" t="s">
        <v>511</v>
      </c>
      <c r="E259" s="65" t="s">
        <v>516</v>
      </c>
      <c r="F259" s="66" t="s">
        <v>513</v>
      </c>
      <c r="G259" s="37"/>
      <c r="H259" s="37" t="s">
        <v>509</v>
      </c>
      <c r="I259" s="37" t="s">
        <v>29</v>
      </c>
      <c r="J259" s="54">
        <v>1</v>
      </c>
      <c r="K259" s="50" t="s">
        <v>510</v>
      </c>
      <c r="XEQ259" s="67"/>
      <c r="XER259" s="67"/>
      <c r="XES259" s="67"/>
      <c r="XET259" s="67"/>
      <c r="XEU259" s="67"/>
    </row>
    <row r="260" spans="1:11 16371:16375" s="6" customFormat="1" ht="168" x14ac:dyDescent="0.15">
      <c r="A260" s="29">
        <v>253</v>
      </c>
      <c r="B260" s="61"/>
      <c r="C260" s="65" t="s">
        <v>505</v>
      </c>
      <c r="D260" s="65" t="s">
        <v>517</v>
      </c>
      <c r="E260" s="65" t="s">
        <v>442</v>
      </c>
      <c r="F260" s="66" t="s">
        <v>508</v>
      </c>
      <c r="G260" s="37"/>
      <c r="H260" s="37" t="s">
        <v>509</v>
      </c>
      <c r="I260" s="37" t="s">
        <v>29</v>
      </c>
      <c r="J260" s="54">
        <v>1</v>
      </c>
      <c r="K260" s="50" t="s">
        <v>518</v>
      </c>
      <c r="XEQ260" s="67"/>
      <c r="XER260" s="67"/>
      <c r="XES260" s="67"/>
      <c r="XET260" s="67"/>
      <c r="XEU260" s="67"/>
    </row>
    <row r="261" spans="1:11 16371:16375" s="6" customFormat="1" ht="24" x14ac:dyDescent="0.15">
      <c r="A261" s="29">
        <v>254</v>
      </c>
      <c r="B261" s="61" t="s">
        <v>24</v>
      </c>
      <c r="C261" s="30" t="s">
        <v>61</v>
      </c>
      <c r="D261" s="30" t="s">
        <v>106</v>
      </c>
      <c r="E261" s="30" t="s">
        <v>30</v>
      </c>
      <c r="F261" s="66" t="s">
        <v>107</v>
      </c>
      <c r="G261" s="30" t="s">
        <v>108</v>
      </c>
      <c r="H261" s="37" t="s">
        <v>267</v>
      </c>
      <c r="I261" s="37" t="s">
        <v>29</v>
      </c>
      <c r="J261" s="54">
        <v>1</v>
      </c>
      <c r="K261" s="50"/>
      <c r="XEQ261" s="67"/>
      <c r="XER261" s="67"/>
      <c r="XES261" s="67"/>
      <c r="XET261" s="67"/>
      <c r="XEU261" s="67"/>
    </row>
    <row r="262" spans="1:11 16371:16375" s="6" customFormat="1" ht="13.5" x14ac:dyDescent="0.15">
      <c r="A262" s="29">
        <v>255</v>
      </c>
      <c r="B262" s="61" t="s">
        <v>24</v>
      </c>
      <c r="C262" s="65" t="s">
        <v>47</v>
      </c>
      <c r="D262" s="65"/>
      <c r="E262" s="65"/>
      <c r="F262" s="56" t="s">
        <v>48</v>
      </c>
      <c r="G262" s="37"/>
      <c r="H262" s="37" t="s">
        <v>267</v>
      </c>
      <c r="I262" s="37" t="s">
        <v>29</v>
      </c>
      <c r="J262" s="54">
        <v>1</v>
      </c>
      <c r="K262" s="50"/>
      <c r="XEQ262" s="67"/>
      <c r="XER262" s="67"/>
      <c r="XES262" s="67"/>
      <c r="XET262" s="67"/>
      <c r="XEU262" s="67"/>
    </row>
    <row r="263" spans="1:11 16371:16375" s="6" customFormat="1" ht="24" x14ac:dyDescent="0.15">
      <c r="A263" s="29">
        <v>256</v>
      </c>
      <c r="B263" s="61" t="s">
        <v>125</v>
      </c>
      <c r="C263" s="65" t="s">
        <v>519</v>
      </c>
      <c r="D263" s="65"/>
      <c r="E263" s="65"/>
      <c r="F263" s="66" t="s">
        <v>520</v>
      </c>
      <c r="G263" s="37"/>
      <c r="H263" s="38" t="s">
        <v>521</v>
      </c>
      <c r="I263" s="37" t="s">
        <v>231</v>
      </c>
      <c r="J263" s="54">
        <v>150</v>
      </c>
      <c r="K263" s="50"/>
      <c r="XEQ263" s="67"/>
      <c r="XER263" s="67"/>
      <c r="XES263" s="67"/>
      <c r="XET263" s="67"/>
      <c r="XEU263" s="67"/>
    </row>
    <row r="264" spans="1:11 16371:16375" s="6" customFormat="1" ht="13.5" x14ac:dyDescent="0.15">
      <c r="A264" s="29">
        <v>257</v>
      </c>
      <c r="B264" s="61"/>
      <c r="C264" s="65"/>
      <c r="D264" s="65"/>
      <c r="E264" s="65"/>
      <c r="F264" s="66"/>
      <c r="G264" s="37"/>
      <c r="H264" s="38"/>
      <c r="I264" s="37"/>
      <c r="J264" s="54"/>
      <c r="K264" s="50"/>
      <c r="XEQ264" s="67"/>
      <c r="XER264" s="67"/>
      <c r="XES264" s="67"/>
      <c r="XET264" s="67"/>
      <c r="XEU264" s="67"/>
    </row>
    <row r="265" spans="1:11 16371:16375" s="6" customFormat="1" ht="72" x14ac:dyDescent="0.15">
      <c r="A265" s="29">
        <v>258</v>
      </c>
      <c r="B265" s="38" t="s">
        <v>247</v>
      </c>
      <c r="C265" s="65" t="s">
        <v>522</v>
      </c>
      <c r="D265" s="38" t="s">
        <v>523</v>
      </c>
      <c r="E265" s="65" t="s">
        <v>524</v>
      </c>
      <c r="F265" s="40" t="s">
        <v>275</v>
      </c>
      <c r="G265" s="40" t="s">
        <v>306</v>
      </c>
      <c r="H265" s="38" t="s">
        <v>71</v>
      </c>
      <c r="I265" s="37" t="s">
        <v>29</v>
      </c>
      <c r="J265" s="54">
        <v>2</v>
      </c>
      <c r="K265" s="50"/>
      <c r="XEQ265" s="67"/>
      <c r="XER265" s="67"/>
      <c r="XES265" s="67"/>
      <c r="XET265" s="67"/>
      <c r="XEU265" s="67"/>
    </row>
    <row r="266" spans="1:11 16371:16375" s="6" customFormat="1" ht="72" x14ac:dyDescent="0.15">
      <c r="A266" s="29">
        <v>259</v>
      </c>
      <c r="B266" s="62" t="s">
        <v>247</v>
      </c>
      <c r="C266" s="68" t="s">
        <v>522</v>
      </c>
      <c r="D266" s="65" t="s">
        <v>525</v>
      </c>
      <c r="E266" s="69" t="s">
        <v>526</v>
      </c>
      <c r="F266" s="69" t="s">
        <v>527</v>
      </c>
      <c r="G266" s="37"/>
      <c r="H266" s="38" t="s">
        <v>201</v>
      </c>
      <c r="I266" s="37" t="s">
        <v>29</v>
      </c>
      <c r="J266" s="54">
        <v>2</v>
      </c>
      <c r="K266" s="50"/>
      <c r="XEQ266" s="67"/>
      <c r="XER266" s="67"/>
      <c r="XES266" s="67"/>
      <c r="XET266" s="67"/>
      <c r="XEU266" s="67"/>
    </row>
    <row r="267" spans="1:11 16371:16375" s="6" customFormat="1" ht="72" x14ac:dyDescent="0.15">
      <c r="A267" s="29">
        <v>260</v>
      </c>
      <c r="B267" s="62" t="s">
        <v>247</v>
      </c>
      <c r="C267" s="68" t="s">
        <v>522</v>
      </c>
      <c r="D267" s="65" t="s">
        <v>528</v>
      </c>
      <c r="E267" s="65" t="s">
        <v>529</v>
      </c>
      <c r="F267" s="40" t="s">
        <v>275</v>
      </c>
      <c r="G267" s="37"/>
      <c r="H267" s="38" t="s">
        <v>201</v>
      </c>
      <c r="I267" s="37" t="s">
        <v>29</v>
      </c>
      <c r="J267" s="54">
        <v>1</v>
      </c>
      <c r="K267" s="50"/>
      <c r="XEQ267" s="67"/>
      <c r="XER267" s="67"/>
      <c r="XES267" s="67"/>
      <c r="XET267" s="67"/>
      <c r="XEU267" s="67"/>
    </row>
    <row r="268" spans="1:11 16371:16375" s="6" customFormat="1" ht="72" x14ac:dyDescent="0.15">
      <c r="A268" s="29">
        <v>261</v>
      </c>
      <c r="B268" s="62" t="s">
        <v>247</v>
      </c>
      <c r="C268" s="68" t="s">
        <v>522</v>
      </c>
      <c r="D268" s="65" t="s">
        <v>530</v>
      </c>
      <c r="E268" s="65" t="s">
        <v>531</v>
      </c>
      <c r="F268" s="40" t="s">
        <v>271</v>
      </c>
      <c r="G268" s="37"/>
      <c r="H268" s="38" t="s">
        <v>201</v>
      </c>
      <c r="I268" s="37" t="s">
        <v>29</v>
      </c>
      <c r="J268" s="54">
        <v>1</v>
      </c>
      <c r="K268" s="50"/>
      <c r="XEQ268" s="67"/>
      <c r="XER268" s="67"/>
      <c r="XES268" s="67"/>
      <c r="XET268" s="67"/>
      <c r="XEU268" s="67"/>
    </row>
    <row r="269" spans="1:11 16371:16375" s="7" customFormat="1" ht="72" x14ac:dyDescent="0.15">
      <c r="A269" s="29">
        <v>262</v>
      </c>
      <c r="B269" s="70" t="s">
        <v>247</v>
      </c>
      <c r="C269" s="71" t="s">
        <v>522</v>
      </c>
      <c r="D269" s="72"/>
      <c r="E269" s="72" t="s">
        <v>532</v>
      </c>
      <c r="F269" s="36" t="s">
        <v>275</v>
      </c>
      <c r="G269" s="40" t="s">
        <v>306</v>
      </c>
      <c r="H269" s="33" t="s">
        <v>186</v>
      </c>
      <c r="I269" s="31" t="s">
        <v>29</v>
      </c>
      <c r="J269" s="75">
        <v>1</v>
      </c>
      <c r="K269" s="53"/>
      <c r="XEQ269" s="76"/>
      <c r="XER269" s="76"/>
      <c r="XES269" s="76"/>
      <c r="XET269" s="76"/>
      <c r="XEU269" s="76"/>
    </row>
    <row r="270" spans="1:11 16371:16375" s="6" customFormat="1" ht="120" x14ac:dyDescent="0.15">
      <c r="A270" s="29">
        <v>263</v>
      </c>
      <c r="B270" s="61" t="s">
        <v>125</v>
      </c>
      <c r="C270" s="65" t="s">
        <v>505</v>
      </c>
      <c r="D270" s="65" t="s">
        <v>407</v>
      </c>
      <c r="E270" s="65" t="s">
        <v>408</v>
      </c>
      <c r="F270" s="66" t="s">
        <v>508</v>
      </c>
      <c r="G270" s="37"/>
      <c r="H270" s="38" t="s">
        <v>186</v>
      </c>
      <c r="I270" s="37" t="s">
        <v>29</v>
      </c>
      <c r="J270" s="54">
        <v>1</v>
      </c>
      <c r="K270" s="50"/>
      <c r="XEQ270" s="67"/>
      <c r="XER270" s="67"/>
      <c r="XES270" s="67"/>
      <c r="XET270" s="67"/>
      <c r="XEU270" s="67"/>
    </row>
    <row r="271" spans="1:11 16371:16375" s="6" customFormat="1" ht="132" x14ac:dyDescent="0.15">
      <c r="A271" s="29">
        <v>264</v>
      </c>
      <c r="B271" s="61" t="s">
        <v>125</v>
      </c>
      <c r="C271" s="65" t="s">
        <v>505</v>
      </c>
      <c r="D271" s="65" t="s">
        <v>411</v>
      </c>
      <c r="E271" s="65" t="s">
        <v>412</v>
      </c>
      <c r="F271" s="66" t="s">
        <v>508</v>
      </c>
      <c r="G271" s="37"/>
      <c r="H271" s="38" t="s">
        <v>186</v>
      </c>
      <c r="I271" s="37" t="s">
        <v>29</v>
      </c>
      <c r="J271" s="54">
        <v>1</v>
      </c>
      <c r="K271" s="50"/>
      <c r="XEQ271" s="67"/>
      <c r="XER271" s="67"/>
      <c r="XES271" s="67"/>
      <c r="XET271" s="67"/>
      <c r="XEU271" s="67"/>
    </row>
    <row r="272" spans="1:11 16371:16375" s="6" customFormat="1" ht="120" x14ac:dyDescent="0.15">
      <c r="A272" s="29">
        <v>265</v>
      </c>
      <c r="B272" s="61" t="s">
        <v>125</v>
      </c>
      <c r="C272" s="65" t="s">
        <v>505</v>
      </c>
      <c r="D272" s="65" t="s">
        <v>417</v>
      </c>
      <c r="E272" s="65" t="s">
        <v>418</v>
      </c>
      <c r="F272" s="66" t="s">
        <v>508</v>
      </c>
      <c r="G272" s="37"/>
      <c r="H272" s="38" t="s">
        <v>186</v>
      </c>
      <c r="I272" s="37" t="s">
        <v>29</v>
      </c>
      <c r="J272" s="54">
        <v>1</v>
      </c>
      <c r="K272" s="50"/>
      <c r="XEQ272" s="67"/>
      <c r="XER272" s="67"/>
      <c r="XES272" s="67"/>
      <c r="XET272" s="67"/>
      <c r="XEU272" s="67"/>
    </row>
    <row r="273" spans="1:11 16371:16375" s="6" customFormat="1" ht="120" x14ac:dyDescent="0.15">
      <c r="A273" s="29">
        <v>266</v>
      </c>
      <c r="B273" s="61" t="s">
        <v>125</v>
      </c>
      <c r="C273" s="65" t="s">
        <v>505</v>
      </c>
      <c r="D273" s="65" t="s">
        <v>422</v>
      </c>
      <c r="E273" s="65" t="s">
        <v>423</v>
      </c>
      <c r="F273" s="66" t="s">
        <v>513</v>
      </c>
      <c r="G273" s="37"/>
      <c r="H273" s="38" t="s">
        <v>186</v>
      </c>
      <c r="I273" s="37" t="s">
        <v>29</v>
      </c>
      <c r="J273" s="54">
        <v>1</v>
      </c>
      <c r="K273" s="50"/>
      <c r="XEQ273" s="67"/>
      <c r="XER273" s="67"/>
      <c r="XES273" s="67"/>
      <c r="XET273" s="67"/>
      <c r="XEU273" s="67"/>
    </row>
    <row r="274" spans="1:11 16371:16375" s="6" customFormat="1" ht="120" x14ac:dyDescent="0.15">
      <c r="A274" s="29">
        <v>267</v>
      </c>
      <c r="B274" s="61" t="s">
        <v>125</v>
      </c>
      <c r="C274" s="65" t="s">
        <v>505</v>
      </c>
      <c r="D274" s="65" t="s">
        <v>426</v>
      </c>
      <c r="E274" s="65" t="s">
        <v>427</v>
      </c>
      <c r="F274" s="66" t="s">
        <v>508</v>
      </c>
      <c r="G274" s="37"/>
      <c r="H274" s="38" t="s">
        <v>186</v>
      </c>
      <c r="I274" s="37" t="s">
        <v>29</v>
      </c>
      <c r="J274" s="54">
        <v>1</v>
      </c>
      <c r="K274" s="50"/>
      <c r="XEQ274" s="67"/>
      <c r="XER274" s="67"/>
      <c r="XES274" s="67"/>
      <c r="XET274" s="67"/>
      <c r="XEU274" s="67"/>
    </row>
    <row r="275" spans="1:11 16371:16375" s="6" customFormat="1" ht="24" x14ac:dyDescent="0.15">
      <c r="A275" s="29">
        <v>268</v>
      </c>
      <c r="B275" s="61" t="s">
        <v>125</v>
      </c>
      <c r="C275" s="65" t="s">
        <v>519</v>
      </c>
      <c r="D275" s="65"/>
      <c r="E275" s="65"/>
      <c r="F275" s="66" t="s">
        <v>520</v>
      </c>
      <c r="G275" s="37"/>
      <c r="H275" s="38" t="s">
        <v>521</v>
      </c>
      <c r="I275" s="37" t="s">
        <v>231</v>
      </c>
      <c r="J275" s="54">
        <v>300</v>
      </c>
      <c r="K275" s="50"/>
      <c r="XEQ275" s="67"/>
      <c r="XER275" s="67"/>
      <c r="XES275" s="67"/>
      <c r="XET275" s="67"/>
      <c r="XEU275" s="67"/>
    </row>
    <row r="276" spans="1:11 16371:16375" s="6" customFormat="1" ht="13.5" x14ac:dyDescent="0.15">
      <c r="A276" s="29">
        <v>269</v>
      </c>
      <c r="B276" s="61"/>
      <c r="C276" s="65" t="s">
        <v>373</v>
      </c>
      <c r="D276" s="65"/>
      <c r="E276" s="65" t="s">
        <v>375</v>
      </c>
      <c r="F276" s="66" t="s">
        <v>533</v>
      </c>
      <c r="G276" s="37"/>
      <c r="H276" s="37" t="s">
        <v>267</v>
      </c>
      <c r="I276" s="37" t="s">
        <v>29</v>
      </c>
      <c r="J276" s="54">
        <v>1</v>
      </c>
      <c r="K276" s="50"/>
      <c r="XEQ276" s="67"/>
      <c r="XER276" s="67"/>
      <c r="XES276" s="67"/>
      <c r="XET276" s="67"/>
      <c r="XEU276" s="67"/>
    </row>
    <row r="277" spans="1:11 16371:16375" s="6" customFormat="1" ht="24" x14ac:dyDescent="0.15">
      <c r="A277" s="29">
        <v>270</v>
      </c>
      <c r="B277" s="61" t="s">
        <v>24</v>
      </c>
      <c r="C277" s="65" t="s">
        <v>534</v>
      </c>
      <c r="D277" s="65"/>
      <c r="E277" s="65" t="s">
        <v>535</v>
      </c>
      <c r="F277" s="66" t="s">
        <v>50</v>
      </c>
      <c r="G277" s="38" t="s">
        <v>536</v>
      </c>
      <c r="H277" s="38" t="s">
        <v>537</v>
      </c>
      <c r="I277" s="37" t="s">
        <v>29</v>
      </c>
      <c r="J277" s="54">
        <v>1</v>
      </c>
      <c r="K277" s="50"/>
      <c r="XEQ277" s="67"/>
      <c r="XER277" s="67"/>
      <c r="XES277" s="67"/>
      <c r="XET277" s="67"/>
      <c r="XEU277" s="67"/>
    </row>
    <row r="278" spans="1:11 16371:16375" s="6" customFormat="1" ht="24" x14ac:dyDescent="0.15">
      <c r="A278" s="29">
        <v>271</v>
      </c>
      <c r="B278" s="61" t="s">
        <v>24</v>
      </c>
      <c r="C278" s="65" t="s">
        <v>534</v>
      </c>
      <c r="D278" s="65"/>
      <c r="E278" s="65" t="s">
        <v>538</v>
      </c>
      <c r="F278" s="66" t="s">
        <v>26</v>
      </c>
      <c r="G278" s="38" t="s">
        <v>539</v>
      </c>
      <c r="H278" s="38" t="s">
        <v>537</v>
      </c>
      <c r="I278" s="37" t="s">
        <v>29</v>
      </c>
      <c r="J278" s="54">
        <v>5</v>
      </c>
      <c r="K278" s="50"/>
      <c r="XEQ278" s="67"/>
      <c r="XER278" s="67"/>
      <c r="XES278" s="67"/>
      <c r="XET278" s="67"/>
      <c r="XEU278" s="67"/>
    </row>
    <row r="279" spans="1:11 16371:16375" s="6" customFormat="1" ht="24" x14ac:dyDescent="0.15">
      <c r="A279" s="29">
        <v>272</v>
      </c>
      <c r="B279" s="61" t="s">
        <v>24</v>
      </c>
      <c r="C279" s="65" t="s">
        <v>534</v>
      </c>
      <c r="D279" s="65"/>
      <c r="E279" s="65" t="s">
        <v>54</v>
      </c>
      <c r="F279" s="66" t="s">
        <v>55</v>
      </c>
      <c r="G279" s="38" t="s">
        <v>540</v>
      </c>
      <c r="H279" s="38" t="s">
        <v>537</v>
      </c>
      <c r="I279" s="37" t="s">
        <v>29</v>
      </c>
      <c r="J279" s="54">
        <v>1</v>
      </c>
      <c r="K279" s="50"/>
      <c r="XEQ279" s="67"/>
      <c r="XER279" s="67"/>
      <c r="XES279" s="67"/>
      <c r="XET279" s="67"/>
      <c r="XEU279" s="67"/>
    </row>
    <row r="280" spans="1:11 16371:16375" s="6" customFormat="1" ht="24" x14ac:dyDescent="0.15">
      <c r="A280" s="29">
        <v>273</v>
      </c>
      <c r="B280" s="61" t="s">
        <v>24</v>
      </c>
      <c r="C280" s="65" t="s">
        <v>534</v>
      </c>
      <c r="D280" s="65"/>
      <c r="E280" s="65" t="s">
        <v>57</v>
      </c>
      <c r="F280" s="66" t="s">
        <v>58</v>
      </c>
      <c r="G280" s="38" t="s">
        <v>541</v>
      </c>
      <c r="H280" s="38" t="s">
        <v>537</v>
      </c>
      <c r="I280" s="37" t="s">
        <v>29</v>
      </c>
      <c r="J280" s="54">
        <v>7</v>
      </c>
      <c r="K280" s="50"/>
      <c r="XEQ280" s="67"/>
      <c r="XER280" s="67"/>
      <c r="XES280" s="67"/>
      <c r="XET280" s="67"/>
      <c r="XEU280" s="67"/>
    </row>
    <row r="281" spans="1:11 16371:16375" s="6" customFormat="1" ht="36" x14ac:dyDescent="0.15">
      <c r="A281" s="29">
        <v>274</v>
      </c>
      <c r="B281" s="61" t="s">
        <v>24</v>
      </c>
      <c r="C281" s="65" t="s">
        <v>534</v>
      </c>
      <c r="D281" s="65"/>
      <c r="E281" s="65" t="s">
        <v>30</v>
      </c>
      <c r="F281" s="66" t="s">
        <v>31</v>
      </c>
      <c r="G281" s="38" t="s">
        <v>542</v>
      </c>
      <c r="H281" s="38" t="s">
        <v>537</v>
      </c>
      <c r="I281" s="37" t="s">
        <v>29</v>
      </c>
      <c r="J281" s="54">
        <v>10</v>
      </c>
      <c r="K281" s="50"/>
      <c r="XEQ281" s="67"/>
      <c r="XER281" s="67"/>
      <c r="XES281" s="67"/>
      <c r="XET281" s="67"/>
      <c r="XEU281" s="67"/>
    </row>
    <row r="282" spans="1:11 16371:16375" s="6" customFormat="1" ht="24" x14ac:dyDescent="0.15">
      <c r="A282" s="29">
        <v>275</v>
      </c>
      <c r="B282" s="61" t="s">
        <v>24</v>
      </c>
      <c r="C282" s="65" t="s">
        <v>61</v>
      </c>
      <c r="D282" s="65"/>
      <c r="E282" s="65" t="s">
        <v>33</v>
      </c>
      <c r="F282" s="66" t="s">
        <v>34</v>
      </c>
      <c r="G282" s="38" t="s">
        <v>543</v>
      </c>
      <c r="H282" s="38" t="s">
        <v>537</v>
      </c>
      <c r="I282" s="37" t="s">
        <v>29</v>
      </c>
      <c r="J282" s="54">
        <v>6</v>
      </c>
      <c r="K282" s="50"/>
      <c r="XEQ282" s="67"/>
      <c r="XER282" s="67"/>
      <c r="XES282" s="67"/>
      <c r="XET282" s="67"/>
      <c r="XEU282" s="67"/>
    </row>
    <row r="283" spans="1:11 16371:16375" s="6" customFormat="1" ht="24" x14ac:dyDescent="0.15">
      <c r="A283" s="29">
        <v>276</v>
      </c>
      <c r="B283" s="61" t="s">
        <v>24</v>
      </c>
      <c r="C283" s="65" t="s">
        <v>61</v>
      </c>
      <c r="D283" s="65"/>
      <c r="E283" s="65" t="s">
        <v>72</v>
      </c>
      <c r="F283" s="66" t="s">
        <v>73</v>
      </c>
      <c r="G283" s="38" t="s">
        <v>544</v>
      </c>
      <c r="H283" s="38" t="s">
        <v>537</v>
      </c>
      <c r="I283" s="37" t="s">
        <v>29</v>
      </c>
      <c r="J283" s="54">
        <v>1</v>
      </c>
      <c r="K283" s="50"/>
      <c r="XEQ283" s="67"/>
      <c r="XER283" s="67"/>
      <c r="XES283" s="67"/>
      <c r="XET283" s="67"/>
      <c r="XEU283" s="67"/>
    </row>
    <row r="284" spans="1:11 16371:16375" s="6" customFormat="1" ht="24" x14ac:dyDescent="0.15">
      <c r="A284" s="29">
        <v>277</v>
      </c>
      <c r="B284" s="61" t="s">
        <v>24</v>
      </c>
      <c r="C284" s="65" t="s">
        <v>545</v>
      </c>
      <c r="D284" s="65"/>
      <c r="E284" s="65" t="s">
        <v>535</v>
      </c>
      <c r="F284" s="66" t="s">
        <v>546</v>
      </c>
      <c r="G284" s="38" t="s">
        <v>547</v>
      </c>
      <c r="H284" s="38" t="s">
        <v>537</v>
      </c>
      <c r="I284" s="37" t="s">
        <v>29</v>
      </c>
      <c r="J284" s="54">
        <v>2</v>
      </c>
      <c r="K284" s="50"/>
      <c r="XEQ284" s="67"/>
      <c r="XER284" s="67"/>
      <c r="XES284" s="67"/>
      <c r="XET284" s="67"/>
      <c r="XEU284" s="67"/>
    </row>
    <row r="285" spans="1:11 16371:16375" s="6" customFormat="1" ht="24" x14ac:dyDescent="0.15">
      <c r="A285" s="29">
        <v>278</v>
      </c>
      <c r="B285" s="61" t="s">
        <v>24</v>
      </c>
      <c r="C285" s="65" t="s">
        <v>545</v>
      </c>
      <c r="D285" s="65"/>
      <c r="E285" s="65" t="s">
        <v>54</v>
      </c>
      <c r="F285" s="66" t="s">
        <v>548</v>
      </c>
      <c r="G285" s="38" t="s">
        <v>549</v>
      </c>
      <c r="H285" s="38" t="s">
        <v>537</v>
      </c>
      <c r="I285" s="37" t="s">
        <v>29</v>
      </c>
      <c r="J285" s="54">
        <v>2</v>
      </c>
      <c r="K285" s="50"/>
      <c r="XEQ285" s="67"/>
      <c r="XER285" s="67"/>
      <c r="XES285" s="67"/>
      <c r="XET285" s="67"/>
      <c r="XEU285" s="67"/>
    </row>
    <row r="286" spans="1:11 16371:16375" s="6" customFormat="1" ht="24" x14ac:dyDescent="0.15">
      <c r="A286" s="29">
        <v>279</v>
      </c>
      <c r="B286" s="61" t="s">
        <v>24</v>
      </c>
      <c r="C286" s="65" t="s">
        <v>545</v>
      </c>
      <c r="D286" s="65"/>
      <c r="E286" s="65" t="s">
        <v>57</v>
      </c>
      <c r="F286" s="66" t="s">
        <v>550</v>
      </c>
      <c r="G286" s="38" t="s">
        <v>551</v>
      </c>
      <c r="H286" s="38" t="s">
        <v>537</v>
      </c>
      <c r="I286" s="37" t="s">
        <v>29</v>
      </c>
      <c r="J286" s="54">
        <v>2</v>
      </c>
      <c r="K286" s="50"/>
      <c r="XEQ286" s="67"/>
      <c r="XER286" s="67"/>
      <c r="XES286" s="67"/>
      <c r="XET286" s="67"/>
      <c r="XEU286" s="67"/>
    </row>
    <row r="287" spans="1:11 16371:16375" s="6" customFormat="1" ht="24" x14ac:dyDescent="0.15">
      <c r="A287" s="29">
        <v>280</v>
      </c>
      <c r="B287" s="61" t="s">
        <v>24</v>
      </c>
      <c r="C287" s="65" t="s">
        <v>545</v>
      </c>
      <c r="D287" s="65"/>
      <c r="E287" s="65" t="s">
        <v>33</v>
      </c>
      <c r="F287" s="66" t="s">
        <v>552</v>
      </c>
      <c r="G287" s="38" t="s">
        <v>553</v>
      </c>
      <c r="H287" s="38" t="s">
        <v>537</v>
      </c>
      <c r="I287" s="37" t="s">
        <v>29</v>
      </c>
      <c r="J287" s="54">
        <v>8</v>
      </c>
      <c r="K287" s="50"/>
      <c r="XEQ287" s="67"/>
      <c r="XER287" s="67"/>
      <c r="XES287" s="67"/>
      <c r="XET287" s="67"/>
      <c r="XEU287" s="67"/>
    </row>
    <row r="288" spans="1:11 16371:16375" s="6" customFormat="1" ht="13.5" x14ac:dyDescent="0.15">
      <c r="A288" s="29">
        <v>281</v>
      </c>
      <c r="B288" s="61" t="s">
        <v>24</v>
      </c>
      <c r="C288" s="65" t="s">
        <v>47</v>
      </c>
      <c r="D288" s="65"/>
      <c r="E288" s="65"/>
      <c r="F288" s="66" t="s">
        <v>48</v>
      </c>
      <c r="G288" s="37"/>
      <c r="H288" s="38" t="s">
        <v>537</v>
      </c>
      <c r="I288" s="37" t="s">
        <v>29</v>
      </c>
      <c r="J288" s="54">
        <v>45</v>
      </c>
      <c r="K288" s="50"/>
      <c r="XEQ288" s="67"/>
      <c r="XER288" s="67"/>
      <c r="XES288" s="67"/>
      <c r="XET288" s="67"/>
      <c r="XEU288" s="67"/>
    </row>
    <row r="289" spans="1:11 16371:16375" s="6" customFormat="1" ht="13.5" x14ac:dyDescent="0.15">
      <c r="A289" s="29">
        <v>282</v>
      </c>
      <c r="B289" s="61" t="s">
        <v>24</v>
      </c>
      <c r="C289" s="65" t="s">
        <v>554</v>
      </c>
      <c r="D289" s="65"/>
      <c r="E289" s="65"/>
      <c r="F289" s="66" t="s">
        <v>555</v>
      </c>
      <c r="G289" s="37"/>
      <c r="H289" s="38" t="s">
        <v>537</v>
      </c>
      <c r="I289" s="37" t="s">
        <v>29</v>
      </c>
      <c r="J289" s="54">
        <v>14</v>
      </c>
      <c r="K289" s="50"/>
      <c r="XEQ289" s="67"/>
      <c r="XER289" s="67"/>
      <c r="XES289" s="67"/>
      <c r="XET289" s="67"/>
      <c r="XEU289" s="67"/>
    </row>
    <row r="290" spans="1:11 16371:16375" s="6" customFormat="1" ht="36" x14ac:dyDescent="0.15">
      <c r="A290" s="29">
        <v>283</v>
      </c>
      <c r="B290" s="61" t="s">
        <v>24</v>
      </c>
      <c r="C290" s="65" t="s">
        <v>534</v>
      </c>
      <c r="D290" s="65"/>
      <c r="E290" s="65" t="s">
        <v>33</v>
      </c>
      <c r="F290" s="66" t="s">
        <v>34</v>
      </c>
      <c r="G290" s="38" t="s">
        <v>556</v>
      </c>
      <c r="H290" s="38" t="s">
        <v>267</v>
      </c>
      <c r="I290" s="37" t="s">
        <v>29</v>
      </c>
      <c r="J290" s="66">
        <v>1</v>
      </c>
      <c r="K290" s="50"/>
      <c r="XEQ290" s="67"/>
      <c r="XER290" s="67"/>
      <c r="XES290" s="67"/>
      <c r="XET290" s="67"/>
      <c r="XEU290" s="67"/>
    </row>
    <row r="291" spans="1:11 16371:16375" s="6" customFormat="1" ht="36" x14ac:dyDescent="0.15">
      <c r="A291" s="29">
        <v>284</v>
      </c>
      <c r="B291" s="61" t="s">
        <v>24</v>
      </c>
      <c r="C291" s="65" t="s">
        <v>534</v>
      </c>
      <c r="D291" s="65"/>
      <c r="E291" s="65" t="s">
        <v>62</v>
      </c>
      <c r="F291" s="66" t="s">
        <v>63</v>
      </c>
      <c r="G291" s="38" t="s">
        <v>557</v>
      </c>
      <c r="H291" s="38" t="s">
        <v>267</v>
      </c>
      <c r="I291" s="37" t="s">
        <v>29</v>
      </c>
      <c r="J291" s="66">
        <v>15</v>
      </c>
      <c r="K291" s="50"/>
      <c r="XEQ291" s="67"/>
      <c r="XER291" s="67"/>
      <c r="XES291" s="67"/>
      <c r="XET291" s="67"/>
      <c r="XEU291" s="67"/>
    </row>
    <row r="292" spans="1:11 16371:16375" s="6" customFormat="1" ht="36" x14ac:dyDescent="0.15">
      <c r="A292" s="29">
        <v>285</v>
      </c>
      <c r="B292" s="61" t="s">
        <v>24</v>
      </c>
      <c r="C292" s="65" t="s">
        <v>534</v>
      </c>
      <c r="D292" s="65"/>
      <c r="E292" s="65" t="s">
        <v>30</v>
      </c>
      <c r="F292" s="66" t="s">
        <v>31</v>
      </c>
      <c r="G292" s="38" t="s">
        <v>542</v>
      </c>
      <c r="H292" s="38" t="s">
        <v>267</v>
      </c>
      <c r="I292" s="37" t="s">
        <v>29</v>
      </c>
      <c r="J292" s="66">
        <v>7</v>
      </c>
      <c r="K292" s="50"/>
      <c r="XEQ292" s="67"/>
      <c r="XER292" s="67"/>
      <c r="XES292" s="67"/>
      <c r="XET292" s="67"/>
      <c r="XEU292" s="67"/>
    </row>
    <row r="293" spans="1:11 16371:16375" s="6" customFormat="1" ht="24" x14ac:dyDescent="0.15">
      <c r="A293" s="29">
        <v>286</v>
      </c>
      <c r="B293" s="61" t="s">
        <v>24</v>
      </c>
      <c r="C293" s="65" t="s">
        <v>534</v>
      </c>
      <c r="D293" s="65"/>
      <c r="E293" s="65" t="s">
        <v>57</v>
      </c>
      <c r="F293" s="66" t="s">
        <v>58</v>
      </c>
      <c r="G293" s="38" t="s">
        <v>541</v>
      </c>
      <c r="H293" s="38" t="s">
        <v>267</v>
      </c>
      <c r="I293" s="37" t="s">
        <v>29</v>
      </c>
      <c r="J293" s="66">
        <v>9</v>
      </c>
      <c r="K293" s="50"/>
      <c r="XEQ293" s="67"/>
      <c r="XER293" s="67"/>
      <c r="XES293" s="67"/>
      <c r="XET293" s="67"/>
      <c r="XEU293" s="67"/>
    </row>
    <row r="294" spans="1:11 16371:16375" s="6" customFormat="1" ht="24" x14ac:dyDescent="0.15">
      <c r="A294" s="29">
        <v>287</v>
      </c>
      <c r="B294" s="61" t="s">
        <v>24</v>
      </c>
      <c r="C294" s="65" t="s">
        <v>534</v>
      </c>
      <c r="D294" s="65"/>
      <c r="E294" s="65" t="s">
        <v>54</v>
      </c>
      <c r="F294" s="66" t="s">
        <v>55</v>
      </c>
      <c r="G294" s="38" t="s">
        <v>540</v>
      </c>
      <c r="H294" s="38" t="s">
        <v>267</v>
      </c>
      <c r="I294" s="37" t="s">
        <v>29</v>
      </c>
      <c r="J294" s="66">
        <v>13</v>
      </c>
      <c r="K294" s="50"/>
      <c r="XEQ294" s="67"/>
      <c r="XER294" s="67"/>
      <c r="XES294" s="67"/>
      <c r="XET294" s="67"/>
      <c r="XEU294" s="67"/>
    </row>
    <row r="295" spans="1:11 16371:16375" s="6" customFormat="1" ht="24" x14ac:dyDescent="0.15">
      <c r="A295" s="29">
        <v>288</v>
      </c>
      <c r="B295" s="61" t="s">
        <v>24</v>
      </c>
      <c r="C295" s="65" t="s">
        <v>534</v>
      </c>
      <c r="D295" s="65"/>
      <c r="E295" s="65" t="s">
        <v>25</v>
      </c>
      <c r="F295" s="66" t="s">
        <v>26</v>
      </c>
      <c r="G295" s="38" t="s">
        <v>539</v>
      </c>
      <c r="H295" s="38" t="s">
        <v>267</v>
      </c>
      <c r="I295" s="37" t="s">
        <v>29</v>
      </c>
      <c r="J295" s="66">
        <v>20</v>
      </c>
      <c r="K295" s="50"/>
      <c r="XEQ295" s="67"/>
      <c r="XER295" s="67"/>
      <c r="XES295" s="67"/>
      <c r="XET295" s="67"/>
      <c r="XEU295" s="67"/>
    </row>
    <row r="296" spans="1:11 16371:16375" s="6" customFormat="1" ht="24" x14ac:dyDescent="0.15">
      <c r="A296" s="29">
        <v>289</v>
      </c>
      <c r="B296" s="61" t="s">
        <v>24</v>
      </c>
      <c r="C296" s="65" t="s">
        <v>534</v>
      </c>
      <c r="D296" s="65"/>
      <c r="E296" s="65" t="s">
        <v>49</v>
      </c>
      <c r="F296" s="32" t="s">
        <v>50</v>
      </c>
      <c r="G296" s="32" t="s">
        <v>51</v>
      </c>
      <c r="H296" s="38" t="s">
        <v>267</v>
      </c>
      <c r="I296" s="37" t="s">
        <v>29</v>
      </c>
      <c r="J296" s="66">
        <v>2</v>
      </c>
      <c r="K296" s="50"/>
      <c r="XEQ296" s="67"/>
      <c r="XER296" s="67"/>
      <c r="XES296" s="67"/>
      <c r="XET296" s="67"/>
      <c r="XEU296" s="67"/>
    </row>
    <row r="297" spans="1:11 16371:16375" s="6" customFormat="1" ht="24" x14ac:dyDescent="0.15">
      <c r="A297" s="29">
        <v>290</v>
      </c>
      <c r="B297" s="61" t="s">
        <v>24</v>
      </c>
      <c r="C297" s="65" t="s">
        <v>545</v>
      </c>
      <c r="D297" s="65"/>
      <c r="E297" s="65" t="s">
        <v>558</v>
      </c>
      <c r="F297" s="66" t="s">
        <v>552</v>
      </c>
      <c r="G297" s="38" t="s">
        <v>553</v>
      </c>
      <c r="H297" s="38" t="s">
        <v>267</v>
      </c>
      <c r="I297" s="37" t="s">
        <v>29</v>
      </c>
      <c r="J297" s="66">
        <v>4</v>
      </c>
      <c r="K297" s="50"/>
      <c r="XEQ297" s="67"/>
      <c r="XER297" s="67"/>
      <c r="XES297" s="67"/>
      <c r="XET297" s="67"/>
      <c r="XEU297" s="67"/>
    </row>
    <row r="298" spans="1:11 16371:16375" s="6" customFormat="1" ht="24" x14ac:dyDescent="0.15">
      <c r="A298" s="29">
        <v>291</v>
      </c>
      <c r="B298" s="61" t="s">
        <v>24</v>
      </c>
      <c r="C298" s="65" t="s">
        <v>545</v>
      </c>
      <c r="D298" s="65"/>
      <c r="E298" s="65" t="s">
        <v>559</v>
      </c>
      <c r="F298" s="66" t="s">
        <v>550</v>
      </c>
      <c r="G298" s="38" t="s">
        <v>551</v>
      </c>
      <c r="H298" s="38" t="s">
        <v>267</v>
      </c>
      <c r="I298" s="37" t="s">
        <v>29</v>
      </c>
      <c r="J298" s="66">
        <v>1</v>
      </c>
      <c r="K298" s="50"/>
      <c r="XEQ298" s="67"/>
      <c r="XER298" s="67"/>
      <c r="XES298" s="67"/>
      <c r="XET298" s="67"/>
      <c r="XEU298" s="67"/>
    </row>
    <row r="299" spans="1:11 16371:16375" s="6" customFormat="1" ht="24" x14ac:dyDescent="0.15">
      <c r="A299" s="29">
        <v>292</v>
      </c>
      <c r="B299" s="61" t="s">
        <v>24</v>
      </c>
      <c r="C299" s="65" t="s">
        <v>545</v>
      </c>
      <c r="D299" s="65"/>
      <c r="E299" s="65" t="s">
        <v>560</v>
      </c>
      <c r="F299" s="66" t="s">
        <v>561</v>
      </c>
      <c r="G299" s="38" t="s">
        <v>562</v>
      </c>
      <c r="H299" s="38" t="s">
        <v>267</v>
      </c>
      <c r="I299" s="37" t="s">
        <v>29</v>
      </c>
      <c r="J299" s="66">
        <v>1</v>
      </c>
      <c r="K299" s="50"/>
      <c r="XEQ299" s="67"/>
      <c r="XER299" s="67"/>
      <c r="XES299" s="67"/>
      <c r="XET299" s="67"/>
      <c r="XEU299" s="67"/>
    </row>
    <row r="300" spans="1:11 16371:16375" s="6" customFormat="1" ht="24" x14ac:dyDescent="0.15">
      <c r="A300" s="29">
        <v>293</v>
      </c>
      <c r="B300" s="61" t="s">
        <v>24</v>
      </c>
      <c r="C300" s="65" t="s">
        <v>545</v>
      </c>
      <c r="D300" s="65"/>
      <c r="E300" s="65" t="s">
        <v>563</v>
      </c>
      <c r="F300" s="66" t="s">
        <v>546</v>
      </c>
      <c r="G300" s="38" t="s">
        <v>547</v>
      </c>
      <c r="H300" s="38" t="s">
        <v>267</v>
      </c>
      <c r="I300" s="37" t="s">
        <v>29</v>
      </c>
      <c r="J300" s="66">
        <v>1</v>
      </c>
      <c r="K300" s="50"/>
      <c r="XEQ300" s="67"/>
      <c r="XER300" s="67"/>
      <c r="XES300" s="67"/>
      <c r="XET300" s="67"/>
      <c r="XEU300" s="67"/>
    </row>
    <row r="301" spans="1:11 16371:16375" s="6" customFormat="1" ht="13.5" x14ac:dyDescent="0.15">
      <c r="A301" s="29">
        <v>294</v>
      </c>
      <c r="B301" s="61" t="s">
        <v>24</v>
      </c>
      <c r="C301" s="65" t="s">
        <v>47</v>
      </c>
      <c r="D301" s="65"/>
      <c r="E301" s="73"/>
      <c r="F301" s="66" t="s">
        <v>48</v>
      </c>
      <c r="G301" s="37"/>
      <c r="H301" s="38" t="s">
        <v>267</v>
      </c>
      <c r="I301" s="37" t="s">
        <v>29</v>
      </c>
      <c r="J301" s="66">
        <v>74</v>
      </c>
      <c r="K301" s="50"/>
      <c r="XEQ301" s="67"/>
      <c r="XER301" s="67"/>
      <c r="XES301" s="67"/>
      <c r="XET301" s="67"/>
      <c r="XEU301" s="67"/>
    </row>
    <row r="302" spans="1:11 16371:16375" s="6" customFormat="1" ht="13.5" x14ac:dyDescent="0.15">
      <c r="A302" s="29">
        <v>295</v>
      </c>
      <c r="B302" s="61" t="s">
        <v>24</v>
      </c>
      <c r="C302" s="65" t="s">
        <v>554</v>
      </c>
      <c r="D302" s="65"/>
      <c r="E302" s="73"/>
      <c r="F302" s="66" t="s">
        <v>555</v>
      </c>
      <c r="G302" s="37"/>
      <c r="H302" s="38" t="s">
        <v>267</v>
      </c>
      <c r="I302" s="37" t="s">
        <v>29</v>
      </c>
      <c r="J302" s="66">
        <v>7</v>
      </c>
      <c r="K302" s="50"/>
      <c r="XEQ302" s="67"/>
      <c r="XER302" s="67"/>
      <c r="XES302" s="67"/>
      <c r="XET302" s="67"/>
      <c r="XEU302" s="67"/>
    </row>
    <row r="303" spans="1:11 16371:16375" s="6" customFormat="1" ht="24" x14ac:dyDescent="0.15">
      <c r="A303" s="29">
        <v>296</v>
      </c>
      <c r="B303" s="61" t="s">
        <v>24</v>
      </c>
      <c r="C303" s="65" t="s">
        <v>534</v>
      </c>
      <c r="D303" s="65"/>
      <c r="E303" s="65" t="s">
        <v>49</v>
      </c>
      <c r="F303" s="32" t="s">
        <v>50</v>
      </c>
      <c r="G303" s="32" t="s">
        <v>51</v>
      </c>
      <c r="H303" s="38" t="s">
        <v>267</v>
      </c>
      <c r="I303" s="37" t="s">
        <v>29</v>
      </c>
      <c r="J303" s="66">
        <v>8</v>
      </c>
      <c r="K303" s="50"/>
      <c r="XEQ303" s="67"/>
      <c r="XER303" s="67"/>
      <c r="XES303" s="67"/>
      <c r="XET303" s="67"/>
      <c r="XEU303" s="67"/>
    </row>
    <row r="304" spans="1:11 16371:16375" s="6" customFormat="1" ht="24" x14ac:dyDescent="0.15">
      <c r="A304" s="29">
        <v>297</v>
      </c>
      <c r="B304" s="61" t="s">
        <v>24</v>
      </c>
      <c r="C304" s="65" t="s">
        <v>534</v>
      </c>
      <c r="D304" s="65"/>
      <c r="E304" s="65" t="s">
        <v>25</v>
      </c>
      <c r="F304" s="66" t="s">
        <v>26</v>
      </c>
      <c r="G304" s="38" t="s">
        <v>539</v>
      </c>
      <c r="H304" s="38" t="s">
        <v>267</v>
      </c>
      <c r="I304" s="37" t="s">
        <v>29</v>
      </c>
      <c r="J304" s="66">
        <v>14</v>
      </c>
      <c r="K304" s="50"/>
      <c r="XEQ304" s="67"/>
      <c r="XER304" s="67"/>
      <c r="XES304" s="67"/>
      <c r="XET304" s="67"/>
      <c r="XEU304" s="67"/>
    </row>
    <row r="305" spans="1:11 16371:16375" s="6" customFormat="1" ht="24" x14ac:dyDescent="0.15">
      <c r="A305" s="29">
        <v>298</v>
      </c>
      <c r="B305" s="61" t="s">
        <v>24</v>
      </c>
      <c r="C305" s="65" t="s">
        <v>534</v>
      </c>
      <c r="D305" s="65"/>
      <c r="E305" s="65" t="s">
        <v>54</v>
      </c>
      <c r="F305" s="66" t="s">
        <v>55</v>
      </c>
      <c r="G305" s="38" t="s">
        <v>540</v>
      </c>
      <c r="H305" s="38" t="s">
        <v>267</v>
      </c>
      <c r="I305" s="37" t="s">
        <v>29</v>
      </c>
      <c r="J305" s="66">
        <v>4</v>
      </c>
      <c r="K305" s="50"/>
      <c r="XEQ305" s="67"/>
      <c r="XER305" s="67"/>
      <c r="XES305" s="67"/>
      <c r="XET305" s="67"/>
      <c r="XEU305" s="67"/>
    </row>
    <row r="306" spans="1:11 16371:16375" s="6" customFormat="1" ht="24" x14ac:dyDescent="0.15">
      <c r="A306" s="29">
        <v>299</v>
      </c>
      <c r="B306" s="61" t="s">
        <v>24</v>
      </c>
      <c r="C306" s="65" t="s">
        <v>534</v>
      </c>
      <c r="D306" s="65"/>
      <c r="E306" s="65" t="s">
        <v>57</v>
      </c>
      <c r="F306" s="66" t="s">
        <v>58</v>
      </c>
      <c r="G306" s="38" t="s">
        <v>541</v>
      </c>
      <c r="H306" s="38" t="s">
        <v>267</v>
      </c>
      <c r="I306" s="37" t="s">
        <v>29</v>
      </c>
      <c r="J306" s="66">
        <v>8</v>
      </c>
      <c r="K306" s="50"/>
      <c r="XEQ306" s="67"/>
      <c r="XER306" s="67"/>
      <c r="XES306" s="67"/>
      <c r="XET306" s="67"/>
      <c r="XEU306" s="67"/>
    </row>
    <row r="307" spans="1:11 16371:16375" s="6" customFormat="1" ht="36" x14ac:dyDescent="0.15">
      <c r="A307" s="29">
        <v>300</v>
      </c>
      <c r="B307" s="61" t="s">
        <v>24</v>
      </c>
      <c r="C307" s="65" t="s">
        <v>534</v>
      </c>
      <c r="D307" s="65"/>
      <c r="E307" s="65" t="s">
        <v>30</v>
      </c>
      <c r="F307" s="66" t="s">
        <v>31</v>
      </c>
      <c r="G307" s="38" t="s">
        <v>542</v>
      </c>
      <c r="H307" s="38" t="s">
        <v>267</v>
      </c>
      <c r="I307" s="37" t="s">
        <v>29</v>
      </c>
      <c r="J307" s="66">
        <v>1</v>
      </c>
      <c r="K307" s="50"/>
      <c r="XEQ307" s="67"/>
      <c r="XER307" s="67"/>
      <c r="XES307" s="67"/>
      <c r="XET307" s="67"/>
      <c r="XEU307" s="67"/>
    </row>
    <row r="308" spans="1:11 16371:16375" s="6" customFormat="1" ht="36" x14ac:dyDescent="0.15">
      <c r="A308" s="29">
        <v>301</v>
      </c>
      <c r="B308" s="61" t="s">
        <v>24</v>
      </c>
      <c r="C308" s="65" t="s">
        <v>534</v>
      </c>
      <c r="D308" s="65"/>
      <c r="E308" s="65" t="s">
        <v>62</v>
      </c>
      <c r="F308" s="66" t="s">
        <v>63</v>
      </c>
      <c r="G308" s="38" t="s">
        <v>557</v>
      </c>
      <c r="H308" s="38" t="s">
        <v>267</v>
      </c>
      <c r="I308" s="37" t="s">
        <v>29</v>
      </c>
      <c r="J308" s="66">
        <v>1</v>
      </c>
      <c r="K308" s="50"/>
      <c r="XEQ308" s="67"/>
      <c r="XER308" s="67"/>
      <c r="XES308" s="67"/>
      <c r="XET308" s="67"/>
      <c r="XEU308" s="67"/>
    </row>
    <row r="309" spans="1:11 16371:16375" s="6" customFormat="1" ht="36" x14ac:dyDescent="0.15">
      <c r="A309" s="29">
        <v>302</v>
      </c>
      <c r="B309" s="61" t="s">
        <v>24</v>
      </c>
      <c r="C309" s="65" t="s">
        <v>534</v>
      </c>
      <c r="D309" s="65"/>
      <c r="E309" s="65" t="s">
        <v>69</v>
      </c>
      <c r="F309" s="66" t="s">
        <v>36</v>
      </c>
      <c r="G309" s="38" t="s">
        <v>564</v>
      </c>
      <c r="H309" s="38" t="s">
        <v>267</v>
      </c>
      <c r="I309" s="37" t="s">
        <v>29</v>
      </c>
      <c r="J309" s="66">
        <v>4</v>
      </c>
      <c r="K309" s="50"/>
      <c r="XEQ309" s="67"/>
      <c r="XER309" s="67"/>
      <c r="XES309" s="67"/>
      <c r="XET309" s="67"/>
      <c r="XEU309" s="67"/>
    </row>
    <row r="310" spans="1:11 16371:16375" s="6" customFormat="1" ht="24" x14ac:dyDescent="0.15">
      <c r="A310" s="29">
        <v>303</v>
      </c>
      <c r="B310" s="61" t="s">
        <v>24</v>
      </c>
      <c r="C310" s="65" t="s">
        <v>545</v>
      </c>
      <c r="D310" s="65"/>
      <c r="E310" s="65" t="s">
        <v>565</v>
      </c>
      <c r="F310" s="66" t="s">
        <v>546</v>
      </c>
      <c r="G310" s="38" t="s">
        <v>547</v>
      </c>
      <c r="H310" s="38" t="s">
        <v>267</v>
      </c>
      <c r="I310" s="37" t="s">
        <v>29</v>
      </c>
      <c r="J310" s="66">
        <v>3</v>
      </c>
      <c r="K310" s="50"/>
      <c r="XEQ310" s="67"/>
      <c r="XER310" s="67"/>
      <c r="XES310" s="67"/>
      <c r="XET310" s="67"/>
      <c r="XEU310" s="67"/>
    </row>
    <row r="311" spans="1:11 16371:16375" s="6" customFormat="1" ht="13.5" x14ac:dyDescent="0.15">
      <c r="A311" s="29">
        <v>304</v>
      </c>
      <c r="B311" s="61" t="s">
        <v>24</v>
      </c>
      <c r="C311" s="65" t="s">
        <v>47</v>
      </c>
      <c r="D311" s="65"/>
      <c r="E311" s="65"/>
      <c r="F311" s="66" t="s">
        <v>48</v>
      </c>
      <c r="G311" s="37"/>
      <c r="H311" s="38" t="s">
        <v>267</v>
      </c>
      <c r="I311" s="37" t="s">
        <v>29</v>
      </c>
      <c r="J311" s="66">
        <v>43</v>
      </c>
      <c r="K311" s="50"/>
      <c r="XEQ311" s="67"/>
      <c r="XER311" s="67"/>
      <c r="XES311" s="67"/>
      <c r="XET311" s="67"/>
      <c r="XEU311" s="67"/>
    </row>
    <row r="312" spans="1:11 16371:16375" s="6" customFormat="1" ht="13.5" x14ac:dyDescent="0.15">
      <c r="A312" s="29">
        <v>305</v>
      </c>
      <c r="B312" s="61" t="s">
        <v>24</v>
      </c>
      <c r="C312" s="65" t="s">
        <v>554</v>
      </c>
      <c r="D312" s="65"/>
      <c r="E312" s="65"/>
      <c r="F312" s="66" t="s">
        <v>555</v>
      </c>
      <c r="G312" s="37"/>
      <c r="H312" s="38" t="s">
        <v>267</v>
      </c>
      <c r="I312" s="37" t="s">
        <v>29</v>
      </c>
      <c r="J312" s="66">
        <v>3</v>
      </c>
      <c r="K312" s="50"/>
      <c r="XEQ312" s="67"/>
      <c r="XER312" s="67"/>
      <c r="XES312" s="67"/>
      <c r="XET312" s="67"/>
      <c r="XEU312" s="67"/>
    </row>
    <row r="313" spans="1:11 16371:16375" s="6" customFormat="1" ht="13.5" x14ac:dyDescent="0.15">
      <c r="A313" s="29">
        <v>306</v>
      </c>
      <c r="B313" s="61" t="s">
        <v>125</v>
      </c>
      <c r="C313" s="65" t="s">
        <v>519</v>
      </c>
      <c r="D313" s="65"/>
      <c r="E313" s="65"/>
      <c r="F313" s="66" t="s">
        <v>520</v>
      </c>
      <c r="G313" s="37"/>
      <c r="H313" s="37" t="s">
        <v>267</v>
      </c>
      <c r="I313" s="37" t="s">
        <v>231</v>
      </c>
      <c r="J313" s="54">
        <v>200</v>
      </c>
      <c r="K313" s="50" t="s">
        <v>566</v>
      </c>
      <c r="XEQ313" s="67"/>
      <c r="XER313" s="67"/>
      <c r="XES313" s="67"/>
      <c r="XET313" s="67"/>
      <c r="XEU313" s="67"/>
    </row>
    <row r="314" spans="1:11 16371:16375" s="6" customFormat="1" ht="60" x14ac:dyDescent="0.15">
      <c r="A314" s="29">
        <v>307</v>
      </c>
      <c r="B314" s="61" t="s">
        <v>125</v>
      </c>
      <c r="C314" s="74" t="s">
        <v>505</v>
      </c>
      <c r="D314" s="65" t="s">
        <v>567</v>
      </c>
      <c r="E314" s="74" t="s">
        <v>568</v>
      </c>
      <c r="F314" s="66" t="s">
        <v>569</v>
      </c>
      <c r="G314" s="37"/>
      <c r="H314" s="37" t="s">
        <v>267</v>
      </c>
      <c r="I314" s="37" t="s">
        <v>29</v>
      </c>
      <c r="J314" s="54">
        <v>1</v>
      </c>
      <c r="K314" s="50"/>
      <c r="XEQ314" s="67"/>
      <c r="XER314" s="67"/>
      <c r="XES314" s="67"/>
      <c r="XET314" s="67"/>
      <c r="XEU314" s="67"/>
    </row>
    <row r="315" spans="1:11 16371:16375" s="6" customFormat="1" ht="60" x14ac:dyDescent="0.15">
      <c r="A315" s="29">
        <v>308</v>
      </c>
      <c r="B315" s="61" t="s">
        <v>125</v>
      </c>
      <c r="C315" s="74" t="s">
        <v>505</v>
      </c>
      <c r="D315" s="65" t="s">
        <v>567</v>
      </c>
      <c r="E315" s="74" t="s">
        <v>568</v>
      </c>
      <c r="F315" s="66" t="s">
        <v>570</v>
      </c>
      <c r="G315" s="37"/>
      <c r="H315" s="37" t="s">
        <v>267</v>
      </c>
      <c r="I315" s="37" t="s">
        <v>29</v>
      </c>
      <c r="J315" s="54">
        <v>1</v>
      </c>
      <c r="K315" s="50"/>
      <c r="XEQ315" s="67"/>
      <c r="XER315" s="67"/>
      <c r="XES315" s="67"/>
      <c r="XET315" s="67"/>
      <c r="XEU315" s="67"/>
    </row>
    <row r="316" spans="1:11 16371:16375" s="6" customFormat="1" ht="13.5" x14ac:dyDescent="0.15">
      <c r="A316" s="29">
        <v>309</v>
      </c>
      <c r="B316" s="81" t="s">
        <v>247</v>
      </c>
      <c r="C316" s="87" t="s">
        <v>505</v>
      </c>
      <c r="D316" s="87" t="s">
        <v>571</v>
      </c>
      <c r="E316" s="87" t="s">
        <v>572</v>
      </c>
      <c r="F316" s="66" t="s">
        <v>573</v>
      </c>
      <c r="G316" s="38"/>
      <c r="H316" s="37" t="s">
        <v>119</v>
      </c>
      <c r="I316" s="37" t="s">
        <v>29</v>
      </c>
      <c r="J316" s="54">
        <v>1</v>
      </c>
      <c r="K316" s="50" t="s">
        <v>574</v>
      </c>
      <c r="XEQ316" s="67"/>
      <c r="XER316" s="67"/>
      <c r="XES316" s="67"/>
      <c r="XET316" s="67"/>
      <c r="XEU316" s="67"/>
    </row>
    <row r="317" spans="1:11 16371:16375" s="6" customFormat="1" ht="13.5" x14ac:dyDescent="0.15">
      <c r="A317" s="29">
        <v>310</v>
      </c>
      <c r="B317" s="82"/>
      <c r="C317" s="88"/>
      <c r="D317" s="88"/>
      <c r="E317" s="88"/>
      <c r="F317" s="66" t="s">
        <v>575</v>
      </c>
      <c r="G317" s="37"/>
      <c r="H317" s="37" t="s">
        <v>119</v>
      </c>
      <c r="I317" s="37" t="s">
        <v>29</v>
      </c>
      <c r="J317" s="54">
        <v>1</v>
      </c>
      <c r="K317" s="50"/>
      <c r="XEQ317" s="67"/>
      <c r="XER317" s="67"/>
      <c r="XES317" s="67"/>
      <c r="XET317" s="67"/>
      <c r="XEU317" s="67"/>
    </row>
    <row r="318" spans="1:11 16371:16375" s="6" customFormat="1" ht="13.5" x14ac:dyDescent="0.15">
      <c r="A318" s="29">
        <v>311</v>
      </c>
      <c r="B318" s="81" t="s">
        <v>247</v>
      </c>
      <c r="C318" s="81" t="s">
        <v>576</v>
      </c>
      <c r="D318" s="87"/>
      <c r="E318" s="87" t="s">
        <v>577</v>
      </c>
      <c r="F318" s="66" t="s">
        <v>578</v>
      </c>
      <c r="G318" s="37"/>
      <c r="H318" s="37" t="s">
        <v>267</v>
      </c>
      <c r="I318" s="37" t="s">
        <v>29</v>
      </c>
      <c r="J318" s="54">
        <v>1</v>
      </c>
      <c r="K318" s="50"/>
      <c r="XEQ318" s="67"/>
      <c r="XER318" s="67"/>
      <c r="XES318" s="67"/>
      <c r="XET318" s="67"/>
      <c r="XEU318" s="67"/>
    </row>
    <row r="319" spans="1:11 16371:16375" s="6" customFormat="1" ht="13.5" x14ac:dyDescent="0.15">
      <c r="A319" s="29">
        <v>312</v>
      </c>
      <c r="B319" s="82"/>
      <c r="C319" s="82"/>
      <c r="D319" s="88"/>
      <c r="E319" s="88"/>
      <c r="F319" s="66" t="s">
        <v>579</v>
      </c>
      <c r="G319" s="37"/>
      <c r="H319" s="37" t="s">
        <v>267</v>
      </c>
      <c r="I319" s="37" t="s">
        <v>29</v>
      </c>
      <c r="J319" s="54">
        <v>1</v>
      </c>
      <c r="K319" s="50"/>
      <c r="XEQ319" s="67"/>
      <c r="XER319" s="67"/>
      <c r="XES319" s="67"/>
      <c r="XET319" s="67"/>
      <c r="XEU319" s="67"/>
    </row>
    <row r="320" spans="1:11 16371:16375" s="6" customFormat="1" ht="48" x14ac:dyDescent="0.15">
      <c r="A320" s="29">
        <v>313</v>
      </c>
      <c r="B320" s="37" t="s">
        <v>247</v>
      </c>
      <c r="C320" s="37" t="s">
        <v>505</v>
      </c>
      <c r="D320" s="65" t="s">
        <v>580</v>
      </c>
      <c r="E320" s="65" t="s">
        <v>581</v>
      </c>
      <c r="F320" s="66" t="s">
        <v>508</v>
      </c>
      <c r="G320" s="37"/>
      <c r="H320" s="37" t="s">
        <v>267</v>
      </c>
      <c r="I320" s="37" t="s">
        <v>29</v>
      </c>
      <c r="J320" s="54">
        <v>1</v>
      </c>
      <c r="K320" s="50"/>
      <c r="XEQ320" s="67"/>
      <c r="XER320" s="67"/>
      <c r="XES320" s="67"/>
      <c r="XET320" s="67"/>
      <c r="XEU320" s="67"/>
    </row>
    <row r="321" spans="1:11 16371:16375" s="6" customFormat="1" ht="13.5" x14ac:dyDescent="0.15">
      <c r="A321" s="29">
        <v>314</v>
      </c>
      <c r="B321" s="81" t="s">
        <v>247</v>
      </c>
      <c r="C321" s="87" t="s">
        <v>582</v>
      </c>
      <c r="D321" s="65"/>
      <c r="E321" s="87" t="s">
        <v>583</v>
      </c>
      <c r="F321" s="66" t="s">
        <v>394</v>
      </c>
      <c r="G321" s="37"/>
      <c r="H321" s="37" t="s">
        <v>267</v>
      </c>
      <c r="I321" s="37" t="s">
        <v>29</v>
      </c>
      <c r="J321" s="54">
        <v>1</v>
      </c>
      <c r="K321" s="50"/>
      <c r="XEQ321" s="67"/>
      <c r="XER321" s="67"/>
      <c r="XES321" s="67"/>
      <c r="XET321" s="67"/>
      <c r="XEU321" s="67"/>
    </row>
    <row r="322" spans="1:11 16371:16375" s="6" customFormat="1" ht="13.5" x14ac:dyDescent="0.15">
      <c r="A322" s="29">
        <v>315</v>
      </c>
      <c r="B322" s="82"/>
      <c r="C322" s="88"/>
      <c r="D322" s="65"/>
      <c r="E322" s="88"/>
      <c r="F322" s="66" t="s">
        <v>389</v>
      </c>
      <c r="G322" s="37"/>
      <c r="H322" s="37" t="s">
        <v>267</v>
      </c>
      <c r="I322" s="37" t="s">
        <v>29</v>
      </c>
      <c r="J322" s="54">
        <v>2</v>
      </c>
      <c r="K322" s="50"/>
      <c r="XEQ322" s="67"/>
      <c r="XER322" s="67"/>
      <c r="XES322" s="67"/>
      <c r="XET322" s="67"/>
      <c r="XEU322" s="67"/>
    </row>
    <row r="323" spans="1:11 16371:16375" s="6" customFormat="1" ht="60" x14ac:dyDescent="0.15">
      <c r="A323" s="29">
        <v>316</v>
      </c>
      <c r="B323" s="61" t="s">
        <v>125</v>
      </c>
      <c r="C323" s="74" t="s">
        <v>505</v>
      </c>
      <c r="D323" s="65" t="s">
        <v>567</v>
      </c>
      <c r="E323" s="74" t="s">
        <v>568</v>
      </c>
      <c r="F323" s="66" t="s">
        <v>584</v>
      </c>
      <c r="G323" s="37"/>
      <c r="H323" s="37" t="s">
        <v>267</v>
      </c>
      <c r="I323" s="37" t="s">
        <v>29</v>
      </c>
      <c r="J323" s="54">
        <v>1</v>
      </c>
      <c r="K323" s="50"/>
      <c r="XEQ323" s="67"/>
      <c r="XER323" s="67"/>
      <c r="XES323" s="67"/>
      <c r="XET323" s="67"/>
      <c r="XEU323" s="67"/>
    </row>
    <row r="324" spans="1:11 16371:16375" s="6" customFormat="1" ht="24" x14ac:dyDescent="0.15">
      <c r="A324" s="29">
        <v>317</v>
      </c>
      <c r="B324" s="61" t="s">
        <v>125</v>
      </c>
      <c r="C324" s="74" t="s">
        <v>505</v>
      </c>
      <c r="D324" s="65" t="s">
        <v>585</v>
      </c>
      <c r="E324" s="74" t="s">
        <v>311</v>
      </c>
      <c r="F324" s="66" t="s">
        <v>586</v>
      </c>
      <c r="G324" s="37"/>
      <c r="H324" s="37" t="s">
        <v>267</v>
      </c>
      <c r="I324" s="37" t="s">
        <v>29</v>
      </c>
      <c r="J324" s="54">
        <v>1</v>
      </c>
      <c r="K324" s="50"/>
      <c r="XEQ324" s="67"/>
      <c r="XER324" s="67"/>
      <c r="XES324" s="67"/>
      <c r="XET324" s="67"/>
      <c r="XEU324" s="67"/>
    </row>
    <row r="325" spans="1:11 16371:16375" s="6" customFormat="1" ht="13.5" x14ac:dyDescent="0.15">
      <c r="A325" s="29">
        <v>318</v>
      </c>
      <c r="B325" s="61" t="s">
        <v>519</v>
      </c>
      <c r="C325" s="65" t="s">
        <v>519</v>
      </c>
      <c r="D325" s="65"/>
      <c r="E325" s="65"/>
      <c r="F325" s="66" t="s">
        <v>520</v>
      </c>
      <c r="G325" s="37"/>
      <c r="H325" s="37" t="s">
        <v>267</v>
      </c>
      <c r="I325" s="37" t="s">
        <v>231</v>
      </c>
      <c r="J325" s="54">
        <v>100</v>
      </c>
      <c r="K325" s="50" t="s">
        <v>587</v>
      </c>
      <c r="XEQ325" s="67"/>
      <c r="XER325" s="67"/>
      <c r="XES325" s="67"/>
      <c r="XET325" s="67"/>
      <c r="XEU325" s="67"/>
    </row>
    <row r="326" spans="1:11 16371:16375" s="6" customFormat="1" ht="13.5" x14ac:dyDescent="0.15">
      <c r="A326" s="29">
        <v>319</v>
      </c>
      <c r="B326" s="61" t="s">
        <v>519</v>
      </c>
      <c r="C326" s="65" t="s">
        <v>519</v>
      </c>
      <c r="D326" s="65"/>
      <c r="E326" s="65"/>
      <c r="F326" s="66" t="s">
        <v>520</v>
      </c>
      <c r="G326" s="37"/>
      <c r="H326" s="37" t="s">
        <v>267</v>
      </c>
      <c r="I326" s="37" t="s">
        <v>231</v>
      </c>
      <c r="J326" s="54">
        <v>70</v>
      </c>
      <c r="K326" s="50" t="s">
        <v>587</v>
      </c>
      <c r="XEQ326" s="67"/>
      <c r="XER326" s="67"/>
      <c r="XES326" s="67"/>
      <c r="XET326" s="67"/>
      <c r="XEU326" s="67"/>
    </row>
    <row r="327" spans="1:11 16371:16375" s="6" customFormat="1" ht="48" x14ac:dyDescent="0.15">
      <c r="A327" s="29">
        <v>320</v>
      </c>
      <c r="B327" s="37" t="s">
        <v>125</v>
      </c>
      <c r="C327" s="37" t="s">
        <v>505</v>
      </c>
      <c r="D327" s="40" t="s">
        <v>588</v>
      </c>
      <c r="E327" s="74" t="s">
        <v>589</v>
      </c>
      <c r="F327" s="66" t="s">
        <v>590</v>
      </c>
      <c r="G327" s="37"/>
      <c r="H327" s="37" t="s">
        <v>267</v>
      </c>
      <c r="I327" s="37" t="s">
        <v>29</v>
      </c>
      <c r="J327" s="54">
        <v>1</v>
      </c>
      <c r="K327" s="50"/>
      <c r="XEQ327" s="67"/>
      <c r="XER327" s="67"/>
      <c r="XES327" s="67"/>
      <c r="XET327" s="67"/>
      <c r="XEU327" s="67"/>
    </row>
    <row r="328" spans="1:11 16371:16375" s="6" customFormat="1" ht="13.5" x14ac:dyDescent="0.15">
      <c r="A328" s="29">
        <v>321</v>
      </c>
      <c r="B328" s="61" t="s">
        <v>24</v>
      </c>
      <c r="C328" s="60" t="s">
        <v>47</v>
      </c>
      <c r="D328" s="77"/>
      <c r="E328" s="74"/>
      <c r="F328" s="66" t="s">
        <v>48</v>
      </c>
      <c r="G328" s="37"/>
      <c r="H328" s="37" t="s">
        <v>267</v>
      </c>
      <c r="I328" s="37" t="s">
        <v>231</v>
      </c>
      <c r="J328" s="54">
        <v>1</v>
      </c>
      <c r="K328" s="50"/>
      <c r="XEQ328" s="67"/>
      <c r="XER328" s="67"/>
      <c r="XES328" s="67"/>
      <c r="XET328" s="67"/>
      <c r="XEU328" s="67"/>
    </row>
    <row r="329" spans="1:11 16371:16375" s="6" customFormat="1" ht="24" x14ac:dyDescent="0.15">
      <c r="A329" s="29">
        <v>322</v>
      </c>
      <c r="B329" s="61" t="s">
        <v>24</v>
      </c>
      <c r="C329" s="87" t="s">
        <v>505</v>
      </c>
      <c r="D329" s="87" t="s">
        <v>591</v>
      </c>
      <c r="E329" s="65" t="s">
        <v>592</v>
      </c>
      <c r="F329" s="66" t="s">
        <v>593</v>
      </c>
      <c r="G329" s="30" t="s">
        <v>594</v>
      </c>
      <c r="H329" s="37" t="s">
        <v>267</v>
      </c>
      <c r="I329" s="37" t="s">
        <v>29</v>
      </c>
      <c r="J329" s="54">
        <v>1</v>
      </c>
      <c r="K329" s="50"/>
      <c r="XEQ329" s="67"/>
      <c r="XER329" s="67"/>
      <c r="XES329" s="67"/>
      <c r="XET329" s="67"/>
      <c r="XEU329" s="67"/>
    </row>
    <row r="330" spans="1:11 16371:16375" s="6" customFormat="1" ht="24" x14ac:dyDescent="0.15">
      <c r="A330" s="29">
        <v>323</v>
      </c>
      <c r="B330" s="61" t="s">
        <v>24</v>
      </c>
      <c r="C330" s="88"/>
      <c r="D330" s="88"/>
      <c r="E330" s="65" t="s">
        <v>595</v>
      </c>
      <c r="F330" s="66" t="s">
        <v>78</v>
      </c>
      <c r="G330" s="30" t="s">
        <v>79</v>
      </c>
      <c r="H330" s="37" t="s">
        <v>267</v>
      </c>
      <c r="I330" s="37" t="s">
        <v>29</v>
      </c>
      <c r="J330" s="54">
        <v>1</v>
      </c>
      <c r="K330" s="50"/>
      <c r="XEQ330" s="67"/>
      <c r="XER330" s="67"/>
      <c r="XES330" s="67"/>
      <c r="XET330" s="67"/>
      <c r="XEU330" s="67"/>
    </row>
  </sheetData>
  <autoFilter ref="A7:K330"/>
  <mergeCells count="66">
    <mergeCell ref="E316:E317"/>
    <mergeCell ref="E318:E319"/>
    <mergeCell ref="E321:E322"/>
    <mergeCell ref="D318:D319"/>
    <mergeCell ref="D329:D330"/>
    <mergeCell ref="E38:E39"/>
    <mergeCell ref="E48:E49"/>
    <mergeCell ref="E113:E114"/>
    <mergeCell ref="E123:E124"/>
    <mergeCell ref="E125:E126"/>
    <mergeCell ref="E186:E187"/>
    <mergeCell ref="E188:E189"/>
    <mergeCell ref="E190:E191"/>
    <mergeCell ref="E192:E193"/>
    <mergeCell ref="E202:E203"/>
    <mergeCell ref="E204:E205"/>
    <mergeCell ref="E206:E207"/>
    <mergeCell ref="E208:E209"/>
    <mergeCell ref="E210:E211"/>
    <mergeCell ref="C329:C330"/>
    <mergeCell ref="D38:D39"/>
    <mergeCell ref="D48:D49"/>
    <mergeCell ref="D113:D114"/>
    <mergeCell ref="D123:D124"/>
    <mergeCell ref="D125:D126"/>
    <mergeCell ref="D186:D187"/>
    <mergeCell ref="D188:D189"/>
    <mergeCell ref="D190:D191"/>
    <mergeCell ref="D192:D193"/>
    <mergeCell ref="D202:D203"/>
    <mergeCell ref="D204:D205"/>
    <mergeCell ref="D206:D207"/>
    <mergeCell ref="D208:D209"/>
    <mergeCell ref="D210:D211"/>
    <mergeCell ref="D316:D317"/>
    <mergeCell ref="B321:B322"/>
    <mergeCell ref="C113:C114"/>
    <mergeCell ref="C123:C124"/>
    <mergeCell ref="C125:C126"/>
    <mergeCell ref="C186:C187"/>
    <mergeCell ref="C188:C189"/>
    <mergeCell ref="C190:C191"/>
    <mergeCell ref="C192:C193"/>
    <mergeCell ref="C202:C203"/>
    <mergeCell ref="C204:C205"/>
    <mergeCell ref="C206:C207"/>
    <mergeCell ref="C208:C209"/>
    <mergeCell ref="C210:C211"/>
    <mergeCell ref="C316:C317"/>
    <mergeCell ref="C318:C319"/>
    <mergeCell ref="C321:C322"/>
    <mergeCell ref="B206:B207"/>
    <mergeCell ref="B208:B209"/>
    <mergeCell ref="B210:B211"/>
    <mergeCell ref="B316:B317"/>
    <mergeCell ref="B318:B319"/>
    <mergeCell ref="B188:B189"/>
    <mergeCell ref="B190:B191"/>
    <mergeCell ref="B192:B193"/>
    <mergeCell ref="B202:B203"/>
    <mergeCell ref="B204:B205"/>
    <mergeCell ref="A1:J1"/>
    <mergeCell ref="B113:B114"/>
    <mergeCell ref="B123:B124"/>
    <mergeCell ref="B125:B126"/>
    <mergeCell ref="B186:B187"/>
  </mergeCells>
  <phoneticPr fontId="1" type="noConversion"/>
  <dataValidations count="1">
    <dataValidation type="list" allowBlank="1" showInputMessage="1" showErrorMessage="1" sqref="F11 G11 F12 G12 F15 G15 F19 F20 F28 F29 F33 F39 G39 F40 G40 E41 F41 G41 F42 G42 F43 G43 F44 G44 E45 F45 G45 F46 G46 F47 G47 F48 G48 F49 G49 F50 G50 J109 J110 J111 J112 J113 J114 J115 J116 J119 J121 J124 J127 J128 J129 J147 G186 G187 E261 G261 F296 F303 G330 E42:E44 F8:F10 F16:F18 F21:F24 F25:F27 F30:F32 F34:F38 G8:G10 G34:G38 G192:G193 J117:J118 J122:J123 J125:J126 J130:J131 J132:J136">
      <formula1>设备规格及型号</formula1>
    </dataValidation>
  </dataValidations>
  <pageMargins left="0.35416666666666702" right="0.156944444444444" top="0.31458333333333299" bottom="0.27500000000000002" header="0.29861111111111099" footer="0.29861111111111099"/>
  <pageSetup paperSize="9" scale="7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汇总</vt:lpstr>
      <vt:lpstr>汇总!Print_Area</vt:lpstr>
      <vt:lpstr>汇总!Print_Titles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J</dc:creator>
  <cp:lastModifiedBy>yang shen</cp:lastModifiedBy>
  <dcterms:created xsi:type="dcterms:W3CDTF">2023-04-27T02:20:00Z</dcterms:created>
  <dcterms:modified xsi:type="dcterms:W3CDTF">2023-12-21T02:27:03Z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0B99392D78104436962854836271D9B1_13</vt:lpwstr>
  </property>
  <property fmtid="{D5CDD505-2E9C-101B-9397-08002B2CF9AE}" pid="4" name="KSOReadingLayout">
    <vt:bool>true</vt:bool>
  </property>
</Properties>
</file>